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10" windowHeight="9435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 5" sheetId="5" r:id="rId5"/>
    <sheet name="стр.6" sheetId="6" r:id="rId6"/>
  </sheets>
  <definedNames>
    <definedName name="_xlnm.Print_Area" localSheetId="0">'стр.1'!$A$1:$DD$30</definedName>
    <definedName name="_xlnm.Print_Area" localSheetId="1">'стр.2'!$A$1:$DD$31</definedName>
    <definedName name="_xlnm.Print_Area" localSheetId="2">'стр.3'!$A$1:$DD$47</definedName>
    <definedName name="_xlnm.Print_Area" localSheetId="3">'стр.4'!$A$1:$O$82</definedName>
  </definedNames>
  <calcPr fullCalcOnLoad="1"/>
</workbook>
</file>

<file path=xl/sharedStrings.xml><?xml version="1.0" encoding="utf-8"?>
<sst xmlns="http://schemas.openxmlformats.org/spreadsheetml/2006/main" count="359" uniqueCount="269">
  <si>
    <t>"УТВЕРЖДАЮ"</t>
  </si>
  <si>
    <t>(должность лица, утверждающего план)</t>
  </si>
  <si>
    <t>(подпись)</t>
  </si>
  <si>
    <t>(И.О. Фамилия)</t>
  </si>
  <si>
    <t>"</t>
  </si>
  <si>
    <t xml:space="preserve"> г.</t>
  </si>
  <si>
    <t>(дата утверждения)</t>
  </si>
  <si>
    <t>ПЛАН ФИНАНСОВО-ХОЗЯЙСТВЕННОЙ ДЕЯТЕЛЬНОСТИ</t>
  </si>
  <si>
    <t>(дата составления)</t>
  </si>
  <si>
    <t>Наименование учреждения</t>
  </si>
  <si>
    <t>ИНН/КПП</t>
  </si>
  <si>
    <t>Адрес фактического местонахождения учреждения</t>
  </si>
  <si>
    <t>Наименование органа, осуществляющего функции и полномочия учредителя</t>
  </si>
  <si>
    <t>Единица измерения</t>
  </si>
  <si>
    <t>руб.</t>
  </si>
  <si>
    <t>Полное наименование учреждения (краткое наименование)</t>
  </si>
  <si>
    <t>Юридический адрес</t>
  </si>
  <si>
    <t>Адрес фактического местонахождения</t>
  </si>
  <si>
    <t>Телефон/факс учреждения</t>
  </si>
  <si>
    <t>Интернет-ресурс/Адрес электронной почты</t>
  </si>
  <si>
    <t>Ф.И.О. руководителя учреждения</t>
  </si>
  <si>
    <t>Контактная информация</t>
  </si>
  <si>
    <t>Ф.И.О. главного бухгалтера</t>
  </si>
  <si>
    <t>ОГРН, дата государственной регистрации</t>
  </si>
  <si>
    <t>Перечень, наименование филиалов учреждения (при наличии)</t>
  </si>
  <si>
    <t>Перечень разрешительных документов, на основании которых учреждение осуществляет деятельность (при наличии)</t>
  </si>
  <si>
    <t>Наименование должности руководителя учреждения</t>
  </si>
  <si>
    <t>1. Реквизиты учреждения</t>
  </si>
  <si>
    <t>2. Сведения о деятельности учреждения</t>
  </si>
  <si>
    <t>Наименование показателя</t>
  </si>
  <si>
    <t>Сумма, тыс. руб.</t>
  </si>
  <si>
    <t>из них:</t>
  </si>
  <si>
    <t>в том числе:</t>
  </si>
  <si>
    <t>в т.ч. остаточная стоимость</t>
  </si>
  <si>
    <t>3. Показатели финансового состояния учреждения</t>
  </si>
  <si>
    <t>дебиторская задолженность по доходам</t>
  </si>
  <si>
    <t>дебиторская задолженность по расходам</t>
  </si>
  <si>
    <t>4. Перечень движимого и недвижимого имущества учреждения</t>
  </si>
  <si>
    <t>из него:</t>
  </si>
  <si>
    <t>Здания</t>
  </si>
  <si>
    <t>Сооружения</t>
  </si>
  <si>
    <t>Движимое имущество, всего</t>
  </si>
  <si>
    <t>Машины</t>
  </si>
  <si>
    <t>особо ценного</t>
  </si>
  <si>
    <t>Итого:</t>
  </si>
  <si>
    <t>Перечень движимого
и недвижимого имущества учреждения</t>
  </si>
  <si>
    <t>Кол-во, ед.</t>
  </si>
  <si>
    <t>закрепленное на праве оперативного управления</t>
  </si>
  <si>
    <t>приобретенное за счет средств, выделенных собственником имущества</t>
  </si>
  <si>
    <t>Недвижимое имущество, всего</t>
  </si>
  <si>
    <t>приобретенное
за счет доходов, полученных
от иной приносящей доход деятельности</t>
  </si>
  <si>
    <t>Х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</si>
  <si>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</si>
  <si>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</si>
  <si>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</si>
  <si>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</si>
  <si>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</si>
  <si>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</si>
  <si>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</si>
  <si>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</si>
  <si>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</si>
  <si>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</si>
  <si>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учреждения</t>
  </si>
  <si>
    <t>Главный бухгалтер</t>
  </si>
  <si>
    <t>на</t>
  </si>
  <si>
    <t>Другие (расшифровать)</t>
  </si>
  <si>
    <t>Приложение №1</t>
  </si>
  <si>
    <t>к Порядку составления и утверждения плана финансово – хозяйственной деятельности  муниципального учреждения, подведомственного администрации  Вологодского муниципального района от _______ 2016 г. № ___</t>
  </si>
  <si>
    <t xml:space="preserve"> год </t>
  </si>
  <si>
    <t>Цели деятельности учреждения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</si>
  <si>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</si>
  <si>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</si>
  <si>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Иные виды деятельности учреждения</t>
  </si>
  <si>
    <t>Общая балансовая стоимость недвижимого муниципального имущества на последнюю отчетную дату, всего</t>
  </si>
  <si>
    <t>общая балансовая стоимость недвижимого муниципального имущества, закрепленного собственником имущества за учреждением на праве оперативного управления</t>
  </si>
  <si>
    <t>общая балансовая стоимость недвижимого муниципального имущества, приобретенного учреждением за счет выделенных собственником имущества учреждения средств</t>
  </si>
  <si>
    <t>общая балансовая стоимость недвижимого муниципального имущества,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</si>
  <si>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последнюю отчетную дату</t>
  </si>
  <si>
    <t>в том числе балансовая стоимость особо ценного движимого имущества</t>
  </si>
  <si>
    <t>Сведения об имуществе учреждения, переданном в аренду</t>
  </si>
  <si>
    <t>Сведения об имуществе, арендуемом учреждением или предоставленном учреждению по договору безвозмездного пользования</t>
  </si>
  <si>
    <t>долговые обязательства</t>
  </si>
  <si>
    <t xml:space="preserve">       в том числе:   просроченная кредиторская задолженность</t>
  </si>
  <si>
    <t>недвижимое имущество (балансовая стоимость), всего:</t>
  </si>
  <si>
    <t>особо ценное движимое имущество (балансовая стоимость), всего:</t>
  </si>
  <si>
    <t>1.1</t>
  </si>
  <si>
    <t>1.2</t>
  </si>
  <si>
    <t>из них: денежные средства учреждения, всего</t>
  </si>
  <si>
    <t>по учету субсидий на муниципальное задание, по средствам от приносящей доход деятельности</t>
  </si>
  <si>
    <t>по учету субсидий на иные цели, бюджетные инвестиции</t>
  </si>
  <si>
    <t>в том числе:
денежные средства учреждения на счетах:</t>
  </si>
  <si>
    <t>денежные средства учреждения, размещенные на депозиты в кредитной организации</t>
  </si>
  <si>
    <t>I.</t>
  </si>
  <si>
    <t xml:space="preserve"> Нефинансовые активы, всего</t>
  </si>
  <si>
    <t>II.</t>
  </si>
  <si>
    <t xml:space="preserve"> Финансовые активы, всего:</t>
  </si>
  <si>
    <t>2.1</t>
  </si>
  <si>
    <t>2.1.1</t>
  </si>
  <si>
    <t>2.1.2</t>
  </si>
  <si>
    <t>2.2</t>
  </si>
  <si>
    <t>иные финансовые инструменты</t>
  </si>
  <si>
    <t>2.3</t>
  </si>
  <si>
    <t>2.4</t>
  </si>
  <si>
    <t>2.5</t>
  </si>
  <si>
    <t>расчеты по недостачам</t>
  </si>
  <si>
    <t>III.</t>
  </si>
  <si>
    <t>Обязательства, всего</t>
  </si>
  <si>
    <t>кредиторская задолженность, всего:</t>
  </si>
  <si>
    <t>расчеты по платежам в бюджет</t>
  </si>
  <si>
    <t>Код строки</t>
  </si>
  <si>
    <t>Код по бюджетной классификации РФ</t>
  </si>
  <si>
    <t>Объем финансового обеспечения, руб. (с точностью до двух знаков после запятой - 0,00)</t>
  </si>
  <si>
    <t>Всего:</t>
  </si>
  <si>
    <t>субсидии на осуществление капитальных вложений</t>
  </si>
  <si>
    <t>субсидии, предоставляемые в соответствии с абзацем вторым пункта 1 статьи 78.1 БК РФ (на иные цели)</t>
  </si>
  <si>
    <t>поступления от оказания услуг (выполнения работ) на платной основе и от иной приносящей доход деятельности</t>
  </si>
  <si>
    <t>средства обязательного медицинского страхования</t>
  </si>
  <si>
    <t>всего</t>
  </si>
  <si>
    <t>из них гранты</t>
  </si>
  <si>
    <t>Поступления от доходов, всего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</si>
  <si>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</si>
  <si>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</si>
  <si>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</si>
  <si>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</si>
  <si>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</si>
  <si>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</si>
  <si>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</si>
  <si>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 части основных средств</t>
  </si>
  <si>
    <t>в части материальных запасов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</si>
  <si>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</si>
  <si>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</si>
  <si>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 учреждений</t>
  </si>
  <si>
    <t>Социальные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</si>
  <si>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</si>
  <si>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</si>
  <si>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 xml:space="preserve">            Премии и гранты</t>
  </si>
  <si>
    <t xml:space="preserve">         Иные выплаты населению</t>
  </si>
  <si>
    <t>Уплата налогов, сборов и иных платежей, всего</t>
  </si>
  <si>
    <t xml:space="preserve">   уплата налога на имущество организаций и земельного налога</t>
  </si>
  <si>
    <t xml:space="preserve">   уплата прочих налогов, сборов</t>
  </si>
  <si>
    <t xml:space="preserve">   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</si>
  <si>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</si>
  <si>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</si>
  <si>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</t>
  </si>
  <si>
    <t>Ответственный исполнитель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</si>
  <si>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</si>
  <si>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</si>
  <si>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</si>
  <si>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</si>
  <si>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</si>
  <si>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года:</t>
  </si>
  <si>
    <t>Остаток средств на конец года:</t>
  </si>
  <si>
    <t>Таблица 3</t>
  </si>
  <si>
    <t>Сведения о средствах, поступающих во временное распоряжение учреждения (подразделения)</t>
  </si>
  <si>
    <r>
      <t xml:space="preserve">Сумма </t>
    </r>
    <r>
      <rPr>
        <sz val="11"/>
        <rFont val="Times New Roman"/>
        <family val="1"/>
      </rPr>
      <t>(руб., с точностью до двух знаков после запятой- 0,00)</t>
    </r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</si>
  <si>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</si>
  <si>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</si>
  <si>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</si>
  <si>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</si>
  <si>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</si>
  <si>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</si>
  <si>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</si>
  <si>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</si>
  <si>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</si>
  <si>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</si>
  <si>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</si>
  <si>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</si>
  <si>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Всего на закупки</t>
  </si>
  <si>
    <t xml:space="preserve">В сответствии с ФЗ от 05.04.2013 № 44-ФЗ </t>
  </si>
  <si>
    <t>В соответствии с ФЗ от 18.07.2011 № 223- ФЗ</t>
  </si>
  <si>
    <t>1001</t>
  </si>
  <si>
    <t>из них по источникам:</t>
  </si>
  <si>
    <t>субсидии на финансовое обеспечение выполнениямуниципального задания, всего</t>
  </si>
  <si>
    <t>субсидии, предоставляемые в соответствии с абзацем вторым пункта 1 статьи 78.1 Бюджетного кодекса Российской Федерации, всего</t>
  </si>
  <si>
    <t>субсидии на осуществление капитальных вложений, всего</t>
  </si>
  <si>
    <t xml:space="preserve">                                               (подпись)                  (расшифровка подписи)</t>
  </si>
  <si>
    <t xml:space="preserve">               М.П.</t>
  </si>
  <si>
    <t>Ответственный</t>
  </si>
  <si>
    <t xml:space="preserve">               (должность)  (подпись)  (расшифровка подписи)    (телефон)</t>
  </si>
  <si>
    <r>
      <rPr>
        <b/>
        <sz val="10"/>
        <rFont val="Times New Roman"/>
        <family val="1"/>
      </rPr>
      <t>Сумма выплат по расходам на закупку товаров, работ, услуг,</t>
    </r>
    <r>
      <rPr>
        <sz val="10"/>
        <rFont val="Times New Roman"/>
        <family val="1"/>
      </rPr>
      <t xml:space="preserve"> (в руб., с точностью до двух знаков после запятой)</t>
    </r>
  </si>
  <si>
    <t>Год начала закупки</t>
  </si>
  <si>
    <t>Выплаты по расходам на закупку товаров, работ,услуг, всего:</t>
  </si>
  <si>
    <t>0001</t>
  </si>
  <si>
    <t>на закупку товаров, работ, услуг по году начала закупки</t>
  </si>
  <si>
    <t>на оплату контрактов, заключенных до начала очередного финансового года:</t>
  </si>
  <si>
    <t>4. Показатели по поступлениям и выплатам учреждения (подразделения)</t>
  </si>
  <si>
    <t>,</t>
  </si>
  <si>
    <r>
      <t xml:space="preserve">Сумма </t>
    </r>
    <r>
      <rPr>
        <sz val="11"/>
        <rFont val="Times New Roman"/>
        <family val="1"/>
      </rPr>
      <t>( тыс. руб..)</t>
    </r>
  </si>
  <si>
    <t>Объем бюджетных инвестиций ( в части переданных полномочий муниципального заказчика в соответствии с Бюджетным кодексом РФ), всего:</t>
  </si>
  <si>
    <t>5.  Показатели выплат по расходам на закупку товаров, работ, услуг учреждения</t>
  </si>
  <si>
    <t xml:space="preserve">Субсидии на финансовое обеспечение выполнения муниципального задания из районного бюджета </t>
  </si>
  <si>
    <t>806.0.00.00.000.00.0000.130</t>
  </si>
  <si>
    <t>806.0.00.00.000.00.0000.180</t>
  </si>
  <si>
    <t>806.1102.0000000000.244.290</t>
  </si>
  <si>
    <t>Услуги связи</t>
  </si>
  <si>
    <t>806.0703.0000000000.112.212</t>
  </si>
  <si>
    <t>806.0703.0000000000.000.290</t>
  </si>
  <si>
    <t>806.0703.0000000000.851.290</t>
  </si>
  <si>
    <t>806.0703.0000000000.852.290</t>
  </si>
  <si>
    <t>806.0703.0000000000.853.290</t>
  </si>
  <si>
    <t>806.0703.0000000000.244.290</t>
  </si>
  <si>
    <t>806.0703.0000000000.244.221</t>
  </si>
  <si>
    <t>806.0703.0000000000.244.222</t>
  </si>
  <si>
    <t>806.0703.0000000000.244.224</t>
  </si>
  <si>
    <t>806.0703.0000000000.244.225</t>
  </si>
  <si>
    <t>806.0703.0000000000.244.226</t>
  </si>
  <si>
    <t>806.0703.0000000000.244.310</t>
  </si>
  <si>
    <t>806.0703.0000000000.244.340</t>
  </si>
  <si>
    <t>Комунальные услуги,всего</t>
  </si>
  <si>
    <t>806.0703.0000000000.244.223</t>
  </si>
  <si>
    <t>Коммунальные услуги (отопление</t>
  </si>
  <si>
    <t>Коммунальные услуги (электроэнергия)</t>
  </si>
  <si>
    <t>Коммунальные услуги (водоснабжение)</t>
  </si>
  <si>
    <t>806.0703.0000000000.244.223.021</t>
  </si>
  <si>
    <t>806.0703.0000000000.244.223.022</t>
  </si>
  <si>
    <t>806.0703.0000000000.244.223.023</t>
  </si>
  <si>
    <t>806.1102.0000000000.244.310</t>
  </si>
  <si>
    <t>806.0703.0000000000.244.340.091</t>
  </si>
  <si>
    <t>806.0703.0000000000.244.340.092</t>
  </si>
  <si>
    <t>Увеличение стоимости материальных запасов, всего</t>
  </si>
  <si>
    <t>806.1102.0000000000.244.340</t>
  </si>
  <si>
    <t>806.0000.0000000000.000.210</t>
  </si>
  <si>
    <t>на ___________________ 2017г.</t>
  </si>
  <si>
    <t>на ______________ 20_17__ год</t>
  </si>
  <si>
    <t>на 20 17г.</t>
  </si>
  <si>
    <t>на 2018_г.</t>
  </si>
  <si>
    <t>на 2019_г.</t>
  </si>
  <si>
    <t>на 2017_г.</t>
  </si>
  <si>
    <t>на 2018г.</t>
  </si>
  <si>
    <t>на 2019г.</t>
  </si>
  <si>
    <t>на  2019г.</t>
  </si>
  <si>
    <t>на ______________ 2017-2019 год</t>
  </si>
  <si>
    <t xml:space="preserve"> Бюджетноеобразовательное учреждение дополнительного образования детей детско-юношеская школа  "ОЛИМП"   ВМР       </t>
  </si>
  <si>
    <t>643,160508,Вологодскаая обл., Вологодский р-он,  Майский п., 20 дом</t>
  </si>
  <si>
    <t>(8172) 72-82-03, 72-00-61</t>
  </si>
  <si>
    <t>moudovolovda@mail.ru</t>
  </si>
  <si>
    <t>исполняющий обязанности директора</t>
  </si>
  <si>
    <t>Боровик Ольга Николаевна</t>
  </si>
  <si>
    <t>Казанцева Ирина Сергеевна</t>
  </si>
  <si>
    <t>(8172)72-00-61</t>
  </si>
  <si>
    <t>(8172) 72-82-03</t>
  </si>
  <si>
    <t>3507009172/350701001</t>
  </si>
  <si>
    <t>председатель</t>
  </si>
  <si>
    <t>Ворожун С.И.</t>
  </si>
  <si>
    <t>Бюджетное учреждение дополнительного образования детско-юношеская спортивная школа "Олимп" Вологодского муниципального района</t>
  </si>
  <si>
    <t>160508, Вологодская обл, Вологодский р-н, Майский п, дом № 20</t>
  </si>
  <si>
    <t>Комитет по физической культуре и спорту  администрации Вологодского муниципального района</t>
  </si>
  <si>
    <t>2017</t>
  </si>
  <si>
    <t>Боровик О.Н.</t>
  </si>
  <si>
    <t xml:space="preserve">  Казанцева И.С.</t>
  </si>
  <si>
    <t xml:space="preserve">    Казанцева И.С.</t>
  </si>
  <si>
    <t>806.0707.0000000000.244.226</t>
  </si>
  <si>
    <t>806.0707.0000000000.244.290</t>
  </si>
  <si>
    <r>
      <t>Главный бухгалтер   _______________        ___</t>
    </r>
    <r>
      <rPr>
        <u val="single"/>
        <sz val="10"/>
        <rFont val="Times New Roman"/>
        <family val="1"/>
      </rPr>
      <t>Казанцева И.С.</t>
    </r>
    <r>
      <rPr>
        <sz val="10"/>
        <rFont val="Times New Roman"/>
        <family val="1"/>
      </rPr>
      <t>____________</t>
    </r>
  </si>
  <si>
    <r>
      <t>Руководитель   _______________        ________</t>
    </r>
    <r>
      <rPr>
        <u val="single"/>
        <sz val="10"/>
        <rFont val="Times New Roman"/>
        <family val="1"/>
      </rPr>
      <t>Боровик О.Н.</t>
    </r>
    <r>
      <rPr>
        <sz val="10"/>
        <rFont val="Times New Roman"/>
        <family val="1"/>
      </rPr>
      <t>_______</t>
    </r>
  </si>
  <si>
    <r>
      <t>исполнитель   _</t>
    </r>
    <r>
      <rPr>
        <u val="single"/>
        <sz val="10"/>
        <rFont val="Times New Roman"/>
        <family val="1"/>
      </rPr>
      <t>зам. гл. бухгалтера</t>
    </r>
    <r>
      <rPr>
        <sz val="10"/>
        <rFont val="Times New Roman"/>
        <family val="1"/>
      </rPr>
      <t>___________ __</t>
    </r>
    <r>
      <rPr>
        <u val="single"/>
        <sz val="10"/>
        <rFont val="Times New Roman"/>
        <family val="1"/>
      </rPr>
      <t>Казанцева И.С.</t>
    </r>
    <r>
      <rPr>
        <sz val="10"/>
        <rFont val="Times New Roman"/>
        <family val="1"/>
      </rPr>
      <t>_______ ____</t>
    </r>
    <r>
      <rPr>
        <u val="single"/>
        <sz val="10"/>
        <rFont val="Times New Roman"/>
        <family val="1"/>
      </rPr>
      <t>72-82-03____</t>
    </r>
  </si>
  <si>
    <t xml:space="preserve">                                                                    Таблица 1</t>
  </si>
  <si>
    <t xml:space="preserve">                                                                                                            Таблица 2</t>
  </si>
  <si>
    <t xml:space="preserve">                                                                                               Таблица 2.1</t>
  </si>
  <si>
    <t>Создание условий для физического, спортивного и духовного совершенствования личности обучающихся путем проведения на регулярной основе учебно-спортивных  и  оздоровительных занятий,   спортивно-соревновательных и учебно-тренировочных мероприятий, организации спортивно-оздоровительной и научно-методической работы, осуществление оценки выполнения гражданами требований к уровню физической подготовленности населения при выполнении нормативов Всероссийского физкультурно-спортивного комплекса «Готов к труду и обороне» (ГТО)</t>
  </si>
  <si>
    <t>1.Проведение занятий по физической культуре и спорту;2.Проведение спортивно-зрелищных мероприятий 3.Организация и проведение учебно-тренировочного процесса; 4. Предоставление открытых и закрытых физкультурно-оздоровительных и спортивных сооружений населению и организациям; 5.Информационно-консультативные  услуги; 6.Оказание иных платных услуг спортивной и физкультурно-оздоровительной направленности; 7.прокат спортивного инвентаря;8.- прием на хранение вещей потребителей услуг.
9.осуществление услуг по организации общественного питания, розничной и оптовой торговли, проживания, обеспечение спортивным инвентарем коллективов физкультуры, организаций, детских команд, спортсменов, частных лиц;
10. создание на базе предприятий и организаций спортивных объединений (спортивных секций, групп, клубов).</t>
  </si>
  <si>
    <t xml:space="preserve">Образовательная деятельность по реализации дополнительных общеобразовательных программ в области физической культуры и спорта для детей  (общеразвивающих и предпрофессиональных) по видам спорта;
Деятельность в области спорта:
- реализация программ спортивной подготовки по видам спорта на этапах подготовки в порядке, установленном законодательством Российской Федерации;
- организация и проведение физкультурно-оздоровительных и спортивных и мероприятий различного уровня  в том числе,  чемпионатов, первенств, розыгрышей кубков и других спортивных соревнований и мероприятий  Вологодского муниципального района, Вологодской области, Российской Федерации, участие в соревнованиях, тренировочных сборах на территории Вологодской области, России и за рубежом;
- осуществление  деятельности  спортивных объектов   по проведению спортивно-оздоровительных и спортивных мероприятий на открытом воздухе или в закрытом помещении: спортивных и тренажерных залов, футбольных стадионов, плавательных бассейнов,  волейбольных площадок,  площадок  и спортсооружений  для зимних видов спорта,  стадионов для занятий различными видами спорта;                                                                                 
организация детско-юношеского отдыха во время учебных каникул и учебно-тренировочных сборов;
- организация мероприятий по подготовке, переподготовке и аттестации тренеров, судей  и других специалистов;
- привлечение добровольных пожертвований на уставные цели Учреждения;
</t>
  </si>
  <si>
    <t xml:space="preserve">Услуги, предусматривающие:
-организацию ремонта и подготовки (подгонки) спортивного оборудования,  экипировки и инвентаря; 
прокат спортивного инвентаря и оборудования;
-прием на хранение вещей потребителей услуг; 
-предоставление мест для размещения рекламы;
-осуществление услуг по организации общественного питания, розничной и оптовой торговли;
-размещение платежных терминалов;
-размещение и эксплуатация торговых автоматов;
-услуги по размещению торговых автоматов, средств связи в помещениях;
-услуги по обеспечению функционирования оборудования;
-предоставление комнат для проживания;
-обеспечение спортивным инвентарем, оборудованием коллективов физкультуры, организаций, детских команд, спортсменов, частных лиц;
-услуги по перевозке  людей автотранспортом школы, который предназначен для собственных нужд,     по заказам;
-оказание иных платных услуг спортивной и физкультурно-оздоровительной направленности;
-производство товаров и оказание услуг, отвечающих целям создания Учреждения;
-создание на базе школы  спортивных объединений (спортивных секций, групп, клубов).
</t>
  </si>
  <si>
    <t>806.1102.0000000000.110.210</t>
  </si>
  <si>
    <t>806.0703.0000000000.110.210</t>
  </si>
  <si>
    <t>февраля</t>
  </si>
  <si>
    <t>17</t>
  </si>
  <si>
    <t>806.0.00.00.000.00.0000.140</t>
  </si>
  <si>
    <t>28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</si>
</sst>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Courier New"/>
      <family val="3"/>
    </font>
    <font>
      <sz val="9"/>
      <color indexed="30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 Cyr"/>
      <family val="0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left" wrapText="1" indent="2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49" fontId="2" fillId="0" borderId="13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 wrapText="1" indent="3"/>
    </xf>
    <xf numFmtId="49" fontId="2" fillId="0" borderId="15" xfId="0" applyNumberFormat="1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0" fillId="0" borderId="0" xfId="0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wrapText="1"/>
    </xf>
    <xf numFmtId="0" fontId="9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justify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49" fontId="13" fillId="0" borderId="15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5" xfId="42" applyFont="1" applyBorder="1" applyAlignment="1">
      <alignment vertical="center" wrapText="1"/>
    </xf>
    <xf numFmtId="4" fontId="11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2" fillId="0" borderId="15" xfId="0" applyFont="1" applyBorder="1" applyAlignment="1">
      <alignment horizontal="left" indent="2"/>
    </xf>
    <xf numFmtId="0" fontId="12" fillId="0" borderId="15" xfId="0" applyFont="1" applyBorder="1" applyAlignment="1">
      <alignment horizontal="left" wrapText="1" indent="2"/>
    </xf>
    <xf numFmtId="0" fontId="12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9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6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51" fillId="0" borderId="16" xfId="42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wrapText="1" indent="2"/>
    </xf>
    <xf numFmtId="4" fontId="5" fillId="0" borderId="1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right" wrapText="1"/>
    </xf>
    <xf numFmtId="49" fontId="5" fillId="0" borderId="19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" fontId="5" fillId="0" borderId="12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6" xfId="0" applyFont="1" applyBorder="1" applyAlignment="1">
      <alignment horizontal="left" indent="2"/>
    </xf>
    <xf numFmtId="0" fontId="5" fillId="0" borderId="14" xfId="0" applyFont="1" applyBorder="1" applyAlignment="1">
      <alignment horizontal="left" indent="2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16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wrapText="1" indent="2"/>
    </xf>
    <xf numFmtId="4" fontId="5" fillId="0" borderId="15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9" fontId="5" fillId="0" borderId="13" xfId="0" applyNumberFormat="1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" fontId="5" fillId="0" borderId="13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23" fillId="0" borderId="15" xfId="0" applyNumberFormat="1" applyFont="1" applyBorder="1" applyAlignment="1">
      <alignment horizontal="left" wrapText="1"/>
    </xf>
    <xf numFmtId="49" fontId="24" fillId="0" borderId="15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 indent="2"/>
    </xf>
    <xf numFmtId="49" fontId="5" fillId="0" borderId="16" xfId="0" applyNumberFormat="1" applyFont="1" applyBorder="1" applyAlignment="1">
      <alignment horizontal="left" wrapText="1" indent="2"/>
    </xf>
    <xf numFmtId="49" fontId="5" fillId="0" borderId="14" xfId="0" applyNumberFormat="1" applyFont="1" applyBorder="1" applyAlignment="1">
      <alignment horizontal="left" wrapText="1" indent="2"/>
    </xf>
    <xf numFmtId="49" fontId="6" fillId="0" borderId="20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 vertical="top"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0" borderId="0" xfId="0" applyFont="1" applyAlignment="1">
      <alignment horizontal="justify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21" fillId="0" borderId="0" xfId="0" applyFont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udovolovda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4531AFE0D713E5109F4E5E7BB403B8F3BF7B3D9E480AFFD46C133C2B88109AE993A99601D3A3FpBF" TargetMode="External" /><Relationship Id="rId2" Type="http://schemas.openxmlformats.org/officeDocument/2006/relationships/hyperlink" Target="consultantplus://offline/ref=34531AFE0D713E5109F4E5E7BB403B8F3BF7B3D9E480AFFD46C133C2B88109AE993A99601D3A3FpBF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0"/>
  <sheetViews>
    <sheetView view="pageBreakPreview" zoomScaleSheetLayoutView="100" zoomScalePageLayoutView="0" workbookViewId="0" topLeftCell="A1">
      <selection activeCell="AL22" sqref="AL22"/>
    </sheetView>
  </sheetViews>
  <sheetFormatPr defaultColWidth="0.875" defaultRowHeight="12.75"/>
  <cols>
    <col min="1" max="107" width="0.875" style="1" customWidth="1"/>
    <col min="108" max="108" width="2.875" style="1" customWidth="1"/>
    <col min="109" max="16384" width="0.875" style="1" customWidth="1"/>
  </cols>
  <sheetData>
    <row r="1" spans="74:108" s="2" customFormat="1" ht="12.75">
      <c r="BV1" s="92" t="s">
        <v>66</v>
      </c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</row>
    <row r="2" spans="74:108" s="2" customFormat="1" ht="35.25" customHeight="1">
      <c r="BV2" s="107" t="s">
        <v>67</v>
      </c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22"/>
    </row>
    <row r="3" spans="74:108" s="2" customFormat="1" ht="12.75"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22"/>
    </row>
    <row r="4" spans="74:107" s="2" customFormat="1" ht="21" customHeight="1"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</row>
    <row r="5" spans="74:108" s="21" customFormat="1" ht="10.5" customHeight="1"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23"/>
    </row>
    <row r="6" spans="74:108" s="21" customFormat="1" ht="15" customHeight="1"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23"/>
    </row>
    <row r="7" ht="21" customHeight="1"/>
    <row r="8" ht="15.75">
      <c r="DD8" s="3" t="s">
        <v>0</v>
      </c>
    </row>
    <row r="9" spans="64:108" ht="15.75">
      <c r="BL9" s="97" t="s">
        <v>242</v>
      </c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64:108" ht="15.75">
      <c r="BL10" s="98" t="s">
        <v>1</v>
      </c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</row>
    <row r="11" spans="64:108" ht="15.75"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B11" s="97" t="s">
        <v>243</v>
      </c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spans="64:108" ht="15.75">
      <c r="BL12" s="96" t="s">
        <v>2</v>
      </c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4"/>
      <c r="CB12" s="96" t="s">
        <v>3</v>
      </c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</row>
    <row r="13" spans="64:106" ht="15.75">
      <c r="BL13" s="95" t="s">
        <v>4</v>
      </c>
      <c r="BM13" s="95"/>
      <c r="BN13" s="109" t="s">
        <v>268</v>
      </c>
      <c r="BO13" s="109"/>
      <c r="BP13" s="109"/>
      <c r="BQ13" s="109"/>
      <c r="BR13" s="1" t="s">
        <v>4</v>
      </c>
      <c r="BU13" s="109" t="s">
        <v>265</v>
      </c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95">
        <v>20</v>
      </c>
      <c r="CT13" s="95"/>
      <c r="CU13" s="95"/>
      <c r="CV13" s="95"/>
      <c r="CW13" s="95"/>
      <c r="CX13" s="94" t="s">
        <v>266</v>
      </c>
      <c r="CY13" s="94"/>
      <c r="CZ13" s="94"/>
      <c r="DA13" s="94"/>
      <c r="DB13" s="1" t="s">
        <v>5</v>
      </c>
    </row>
    <row r="14" spans="64:108" ht="15.75">
      <c r="BL14" s="96" t="s">
        <v>6</v>
      </c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</row>
    <row r="15" ht="24" customHeight="1"/>
    <row r="16" spans="1:108" s="5" customFormat="1" ht="16.5">
      <c r="A16" s="110" t="s">
        <v>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</row>
    <row r="17" spans="16:88" s="5" customFormat="1" ht="16.5">
      <c r="P17" s="6" t="s">
        <v>64</v>
      </c>
      <c r="Q17" s="99" t="s">
        <v>247</v>
      </c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5" t="s">
        <v>68</v>
      </c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</row>
    <row r="18" ht="21" customHeight="1"/>
    <row r="19" spans="1:36" ht="15.75">
      <c r="A19" s="95" t="s">
        <v>4</v>
      </c>
      <c r="B19" s="95"/>
      <c r="C19" s="109" t="s">
        <v>268</v>
      </c>
      <c r="D19" s="109"/>
      <c r="E19" s="109"/>
      <c r="F19" s="109"/>
      <c r="G19" s="1" t="s">
        <v>4</v>
      </c>
      <c r="J19" s="109" t="s">
        <v>265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95">
        <v>20</v>
      </c>
      <c r="AC19" s="95"/>
      <c r="AD19" s="95"/>
      <c r="AE19" s="95"/>
      <c r="AF19" s="94" t="s">
        <v>266</v>
      </c>
      <c r="AG19" s="94"/>
      <c r="AH19" s="94"/>
      <c r="AI19" s="94"/>
      <c r="AJ19" s="1" t="s">
        <v>5</v>
      </c>
    </row>
    <row r="20" spans="1:38" ht="15.75">
      <c r="A20" s="96" t="s">
        <v>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</row>
    <row r="21" ht="21" customHeight="1"/>
    <row r="22" spans="1:108" s="7" customFormat="1" ht="52.5" customHeight="1">
      <c r="A22" s="7" t="s">
        <v>9</v>
      </c>
      <c r="AY22" s="101" t="s">
        <v>244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4" spans="1:108" s="7" customFormat="1" ht="16.5" customHeight="1">
      <c r="A24" s="7" t="s">
        <v>10</v>
      </c>
      <c r="AY24" s="104" t="s">
        <v>241</v>
      </c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</row>
    <row r="26" spans="1:108" s="7" customFormat="1" ht="32.25" customHeight="1">
      <c r="A26" s="100" t="s">
        <v>11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1" t="s">
        <v>245</v>
      </c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</row>
    <row r="28" spans="1:108" s="7" customFormat="1" ht="44.25" customHeight="1">
      <c r="A28" s="100" t="s">
        <v>12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1" t="s">
        <v>246</v>
      </c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3"/>
    </row>
    <row r="30" spans="1:51" ht="15.75">
      <c r="A30" s="1" t="s">
        <v>13</v>
      </c>
      <c r="AY30" s="1" t="s">
        <v>14</v>
      </c>
    </row>
  </sheetData>
  <sheetProtection/>
  <mergeCells count="30">
    <mergeCell ref="BV2:DC6"/>
    <mergeCell ref="C19:F19"/>
    <mergeCell ref="J19:AA19"/>
    <mergeCell ref="AB19:AE19"/>
    <mergeCell ref="AF19:AI19"/>
    <mergeCell ref="Q17:AB17"/>
    <mergeCell ref="BL13:BM13"/>
    <mergeCell ref="BN13:BQ13"/>
    <mergeCell ref="BU13:CR13"/>
    <mergeCell ref="A16:DD16"/>
    <mergeCell ref="BI17:BT17"/>
    <mergeCell ref="BY17:CJ17"/>
    <mergeCell ref="A20:AL20"/>
    <mergeCell ref="A26:AX26"/>
    <mergeCell ref="A19:B19"/>
    <mergeCell ref="A28:AX28"/>
    <mergeCell ref="AY22:DD22"/>
    <mergeCell ref="AY24:DD24"/>
    <mergeCell ref="AY26:DD26"/>
    <mergeCell ref="AY28:DD28"/>
    <mergeCell ref="BV1:DD1"/>
    <mergeCell ref="CX13:DA13"/>
    <mergeCell ref="CS13:CW13"/>
    <mergeCell ref="BL14:DD14"/>
    <mergeCell ref="BL9:DD9"/>
    <mergeCell ref="BL10:DD10"/>
    <mergeCell ref="BL11:BZ11"/>
    <mergeCell ref="BL12:BZ12"/>
    <mergeCell ref="CB11:DD11"/>
    <mergeCell ref="CB12:DD12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1"/>
  <sheetViews>
    <sheetView view="pageBreakPreview" zoomScaleSheetLayoutView="100" zoomScalePageLayoutView="0" workbookViewId="0" topLeftCell="A15">
      <selection activeCell="A17" sqref="A17:DD17"/>
    </sheetView>
  </sheetViews>
  <sheetFormatPr defaultColWidth="0.875" defaultRowHeight="12.75"/>
  <cols>
    <col min="1" max="106" width="0.875" style="8" customWidth="1"/>
    <col min="107" max="107" width="24.00390625" style="8" customWidth="1"/>
    <col min="108" max="16384" width="0.875" style="8" customWidth="1"/>
  </cols>
  <sheetData>
    <row r="1" spans="2:108" ht="16.5" customHeight="1">
      <c r="B1" s="124" t="s">
        <v>27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3"/>
    </row>
    <row r="2" ht="3" customHeight="1"/>
    <row r="3" spans="1:108" ht="50.25" customHeight="1">
      <c r="A3" s="12"/>
      <c r="B3" s="125" t="s">
        <v>15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6"/>
      <c r="BG3" s="12"/>
      <c r="BH3" s="125" t="s">
        <v>232</v>
      </c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6"/>
    </row>
    <row r="4" spans="1:108" ht="28.5" customHeight="1">
      <c r="A4" s="12"/>
      <c r="B4" s="117" t="s">
        <v>16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8"/>
      <c r="BG4" s="12"/>
      <c r="BH4" s="125" t="s">
        <v>233</v>
      </c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6"/>
    </row>
    <row r="5" spans="1:108" ht="38.25" customHeight="1">
      <c r="A5" s="12"/>
      <c r="B5" s="117" t="s">
        <v>17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8"/>
      <c r="BG5" s="12"/>
      <c r="BH5" s="127" t="s">
        <v>233</v>
      </c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8"/>
    </row>
    <row r="6" spans="1:108" ht="17.25" customHeight="1">
      <c r="A6" s="12"/>
      <c r="B6" s="117" t="s">
        <v>18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8"/>
      <c r="BG6" s="12"/>
      <c r="BH6" s="111" t="s">
        <v>234</v>
      </c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ht="17.25" customHeight="1">
      <c r="A7" s="12"/>
      <c r="B7" s="117" t="s">
        <v>19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8"/>
      <c r="BG7" s="12"/>
      <c r="BH7" s="123" t="s">
        <v>235</v>
      </c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2"/>
    </row>
    <row r="8" spans="1:108" ht="17.25" customHeight="1">
      <c r="A8" s="9"/>
      <c r="B8" s="113" t="s">
        <v>26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4"/>
      <c r="BG8" s="9"/>
      <c r="BH8" s="113" t="s">
        <v>236</v>
      </c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4"/>
    </row>
    <row r="9" spans="1:108" ht="17.25" customHeight="1">
      <c r="A9" s="10"/>
      <c r="B9" s="119" t="s">
        <v>20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0"/>
      <c r="BH9" s="119" t="s">
        <v>237</v>
      </c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20"/>
    </row>
    <row r="10" spans="1:108" ht="17.25" customHeight="1">
      <c r="A10" s="11"/>
      <c r="B10" s="121" t="s">
        <v>21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2"/>
      <c r="BG10" s="11"/>
      <c r="BH10" s="115" t="s">
        <v>239</v>
      </c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1:108" ht="17.25" customHeight="1">
      <c r="A11" s="9"/>
      <c r="B11" s="113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4"/>
      <c r="BG11" s="9"/>
      <c r="BH11" s="113" t="s">
        <v>238</v>
      </c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4"/>
    </row>
    <row r="12" spans="1:108" ht="17.25" customHeight="1">
      <c r="A12" s="11"/>
      <c r="B12" s="121" t="s">
        <v>21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2"/>
      <c r="BG12" s="11"/>
      <c r="BH12" s="115" t="s">
        <v>240</v>
      </c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6"/>
    </row>
    <row r="13" spans="1:108" ht="17.25" customHeight="1">
      <c r="A13" s="12"/>
      <c r="B13" s="117" t="s">
        <v>23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8"/>
      <c r="BG13" s="12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08" ht="17.25" customHeight="1">
      <c r="A14" s="12"/>
      <c r="B14" s="117" t="s">
        <v>10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8"/>
      <c r="BG14" s="12"/>
      <c r="BH14" s="111" t="s">
        <v>241</v>
      </c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ht="30" customHeight="1">
      <c r="A15" s="12"/>
      <c r="B15" s="125" t="s">
        <v>24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6"/>
      <c r="BG15" s="12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8"/>
    </row>
    <row r="16" spans="1:108" ht="45" customHeight="1">
      <c r="A16" s="12"/>
      <c r="B16" s="125" t="s">
        <v>25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6"/>
      <c r="BG16" s="12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8"/>
    </row>
    <row r="17" spans="1:108" ht="22.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</row>
    <row r="18" spans="2:108" ht="21" customHeight="1">
      <c r="B18" s="124" t="s">
        <v>28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3"/>
    </row>
    <row r="19" spans="1:107" ht="125.25" customHeight="1">
      <c r="A19" s="130" t="s">
        <v>69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2"/>
      <c r="BA19" s="130" t="s">
        <v>259</v>
      </c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2"/>
    </row>
    <row r="20" spans="1:107" ht="326.25" customHeight="1">
      <c r="A20" s="129" t="s">
        <v>70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 t="s">
        <v>261</v>
      </c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</row>
    <row r="21" spans="1:107" ht="222" customHeight="1">
      <c r="A21" s="129" t="s">
        <v>71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 t="s">
        <v>260</v>
      </c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</row>
    <row r="22" spans="1:107" ht="352.5" customHeight="1">
      <c r="A22" s="129" t="s">
        <v>72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 t="s">
        <v>262</v>
      </c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</row>
    <row r="23" spans="1:107" ht="41.25" customHeight="1">
      <c r="A23" s="129" t="s">
        <v>73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>
        <v>79168.6</v>
      </c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</row>
    <row r="24" spans="1:107" ht="14.25" customHeight="1">
      <c r="A24" s="129" t="s">
        <v>32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</row>
    <row r="25" spans="1:107" ht="59.25" customHeight="1">
      <c r="A25" s="129" t="s">
        <v>74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</row>
    <row r="26" spans="1:107" ht="39.75" customHeight="1">
      <c r="A26" s="129" t="s">
        <v>75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</row>
    <row r="27" spans="1:107" ht="57" customHeight="1">
      <c r="A27" s="129" t="s">
        <v>76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</row>
    <row r="28" spans="1:107" ht="39.75" customHeight="1">
      <c r="A28" s="129" t="s">
        <v>77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>
        <v>10455.57</v>
      </c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</row>
    <row r="29" spans="1:107" ht="28.5" customHeight="1">
      <c r="A29" s="129" t="s">
        <v>78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</row>
    <row r="30" spans="1:107" ht="33" customHeight="1">
      <c r="A30" s="129" t="s">
        <v>79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</row>
    <row r="31" spans="1:107" ht="40.5" customHeight="1">
      <c r="A31" s="129" t="s">
        <v>80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</row>
    <row r="32" spans="1:107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</row>
    <row r="36" spans="53:107" ht="15"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</row>
    <row r="37" spans="53:107" ht="15"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</row>
    <row r="38" spans="53:107" ht="15"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</row>
    <row r="39" spans="53:107" ht="15"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</row>
    <row r="40" spans="53:107" ht="15"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</row>
    <row r="41" spans="53:107" ht="15"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</row>
  </sheetData>
  <sheetProtection/>
  <mergeCells count="57">
    <mergeCell ref="A24:AZ24"/>
    <mergeCell ref="A22:AZ22"/>
    <mergeCell ref="A23:AZ23"/>
    <mergeCell ref="BA29:DC29"/>
    <mergeCell ref="A26:AZ26"/>
    <mergeCell ref="A27:AZ27"/>
    <mergeCell ref="A25:AZ25"/>
    <mergeCell ref="BA30:DC30"/>
    <mergeCell ref="BA31:DC31"/>
    <mergeCell ref="BA28:DC28"/>
    <mergeCell ref="A31:AZ31"/>
    <mergeCell ref="A28:AZ28"/>
    <mergeCell ref="A29:AZ29"/>
    <mergeCell ref="A30:AZ30"/>
    <mergeCell ref="BA21:DC21"/>
    <mergeCell ref="BA26:DC26"/>
    <mergeCell ref="BA27:DC27"/>
    <mergeCell ref="BA22:DC22"/>
    <mergeCell ref="BA23:DC23"/>
    <mergeCell ref="BA24:DC24"/>
    <mergeCell ref="BA25:DC25"/>
    <mergeCell ref="B16:BF16"/>
    <mergeCell ref="B15:BF15"/>
    <mergeCell ref="A20:AZ20"/>
    <mergeCell ref="A21:AZ21"/>
    <mergeCell ref="BA20:DC20"/>
    <mergeCell ref="BA19:DC19"/>
    <mergeCell ref="A19:AZ19"/>
    <mergeCell ref="B18:DC18"/>
    <mergeCell ref="BH16:DD16"/>
    <mergeCell ref="A17:DD17"/>
    <mergeCell ref="BH7:DD7"/>
    <mergeCell ref="B7:BF7"/>
    <mergeCell ref="B1:DC1"/>
    <mergeCell ref="B3:BF3"/>
    <mergeCell ref="B4:BF4"/>
    <mergeCell ref="B5:BF5"/>
    <mergeCell ref="BH3:DD3"/>
    <mergeCell ref="BH4:DD4"/>
    <mergeCell ref="BH5:DD5"/>
    <mergeCell ref="BH6:DD6"/>
    <mergeCell ref="B8:BF8"/>
    <mergeCell ref="B6:BF6"/>
    <mergeCell ref="B14:BF14"/>
    <mergeCell ref="B9:BF9"/>
    <mergeCell ref="B12:BF12"/>
    <mergeCell ref="B13:BF13"/>
    <mergeCell ref="B10:BF10"/>
    <mergeCell ref="B11:BF11"/>
    <mergeCell ref="BH14:DD14"/>
    <mergeCell ref="BH11:DD11"/>
    <mergeCell ref="BH12:DD12"/>
    <mergeCell ref="BH15:DD15"/>
    <mergeCell ref="BH8:DD8"/>
    <mergeCell ref="BH9:DD9"/>
    <mergeCell ref="BH10:DD10"/>
    <mergeCell ref="BH13:DD13"/>
  </mergeCells>
  <hyperlinks>
    <hyperlink ref="BH7" r:id="rId1" display="moudovolovda@mail.ru"/>
  </hyperlinks>
  <printOptions/>
  <pageMargins left="0.7874015748031497" right="0.31496062992125984" top="0.3937007874015748" bottom="0.3937007874015748" header="0.1968503937007874" footer="0.1968503937007874"/>
  <pageSetup fitToHeight="2" fitToWidth="1"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view="pageBreakPreview" zoomScaleSheetLayoutView="100" zoomScalePageLayoutView="0" workbookViewId="0" topLeftCell="A13">
      <selection activeCell="BB1" sqref="BB1:DD1"/>
    </sheetView>
  </sheetViews>
  <sheetFormatPr defaultColWidth="0.875" defaultRowHeight="12.75"/>
  <cols>
    <col min="1" max="1" width="3.375" style="8" customWidth="1"/>
    <col min="2" max="48" width="0.875" style="8" customWidth="1"/>
    <col min="49" max="49" width="0.74609375" style="8" customWidth="1"/>
    <col min="50" max="53" width="0.875" style="8" hidden="1" customWidth="1"/>
    <col min="54" max="103" width="0.875" style="8" customWidth="1"/>
    <col min="104" max="104" width="0.2421875" style="8" customWidth="1"/>
    <col min="105" max="106" width="0.875" style="8" hidden="1" customWidth="1"/>
    <col min="107" max="107" width="0.875" style="8" customWidth="1"/>
    <col min="108" max="108" width="5.375" style="8" customWidth="1"/>
    <col min="109" max="16384" width="0.875" style="8" customWidth="1"/>
  </cols>
  <sheetData>
    <row r="1" spans="54:108" ht="15">
      <c r="BB1" s="187" t="s">
        <v>256</v>
      </c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</row>
    <row r="2" spans="54:108" ht="15"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</row>
    <row r="3" spans="2:108" ht="16.5" customHeight="1">
      <c r="B3" s="124" t="s">
        <v>34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7"/>
    </row>
    <row r="4" ht="3" customHeight="1"/>
    <row r="5" spans="1:108" s="15" customFormat="1" ht="21" customHeight="1">
      <c r="A5" s="169" t="s">
        <v>29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1"/>
      <c r="BE5" s="169" t="s">
        <v>30</v>
      </c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1"/>
    </row>
    <row r="6" spans="1:108" s="14" customFormat="1" ht="15">
      <c r="A6" s="45" t="s">
        <v>92</v>
      </c>
      <c r="B6" s="172" t="s">
        <v>93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3"/>
      <c r="BE6" s="174">
        <v>89624.17</v>
      </c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6"/>
    </row>
    <row r="7" spans="1:108" s="14" customFormat="1" ht="15">
      <c r="A7" s="11"/>
      <c r="B7" s="157" t="s">
        <v>31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8"/>
      <c r="BE7" s="154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6"/>
    </row>
    <row r="8" spans="1:108" s="14" customFormat="1" ht="24.75" customHeight="1">
      <c r="A8" s="36" t="s">
        <v>85</v>
      </c>
      <c r="B8" s="181" t="s">
        <v>83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2"/>
      <c r="BE8" s="148">
        <v>79168.6</v>
      </c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50"/>
    </row>
    <row r="9" spans="1:108" s="14" customFormat="1" ht="15">
      <c r="A9" s="12"/>
      <c r="B9" s="180" t="s">
        <v>33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6"/>
      <c r="BE9" s="148">
        <v>74705.12</v>
      </c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50"/>
    </row>
    <row r="10" spans="1:108" s="14" customFormat="1" ht="25.5" customHeight="1">
      <c r="A10" s="36" t="s">
        <v>86</v>
      </c>
      <c r="B10" s="181" t="s">
        <v>84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/>
      <c r="BE10" s="148">
        <v>4842.35</v>
      </c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50"/>
    </row>
    <row r="11" spans="1:108" s="14" customFormat="1" ht="15">
      <c r="A11" s="12"/>
      <c r="B11" s="180" t="s">
        <v>33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6"/>
      <c r="BE11" s="148">
        <v>1123</v>
      </c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50"/>
    </row>
    <row r="12" spans="1:108" s="14" customFormat="1" ht="15">
      <c r="A12" s="44" t="s">
        <v>94</v>
      </c>
      <c r="B12" s="186" t="s">
        <v>95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77">
        <f>BE15+BE20</f>
        <v>165.94688</v>
      </c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</row>
    <row r="13" spans="1:108" s="14" customFormat="1" ht="15.75" customHeight="1">
      <c r="A13" s="34"/>
      <c r="B13" s="178" t="s">
        <v>31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</row>
    <row r="14" spans="1:108" s="14" customFormat="1" ht="15.75" customHeight="1">
      <c r="A14" s="41" t="s">
        <v>96</v>
      </c>
      <c r="B14" s="201" t="s">
        <v>87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7"/>
      <c r="BE14" s="183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</row>
    <row r="15" spans="1:108" s="14" customFormat="1" ht="26.25" customHeight="1">
      <c r="A15" s="42" t="s">
        <v>97</v>
      </c>
      <c r="B15" s="198" t="s">
        <v>90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200"/>
      <c r="BE15" s="183">
        <v>66.64688</v>
      </c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</row>
    <row r="16" spans="1:108" s="14" customFormat="1" ht="27" customHeight="1">
      <c r="A16" s="202" t="s">
        <v>88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183">
        <v>66.65</v>
      </c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</row>
    <row r="17" spans="1:108" s="14" customFormat="1" ht="15" customHeight="1">
      <c r="A17" s="202" t="s">
        <v>89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183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</row>
    <row r="18" spans="1:108" s="14" customFormat="1" ht="27" customHeight="1">
      <c r="A18" s="42" t="s">
        <v>98</v>
      </c>
      <c r="B18" s="198" t="s">
        <v>91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200"/>
      <c r="BE18" s="183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</row>
    <row r="19" spans="1:108" s="14" customFormat="1" ht="16.5" customHeight="1">
      <c r="A19" s="37" t="s">
        <v>99</v>
      </c>
      <c r="B19" s="185" t="s">
        <v>100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7"/>
      <c r="BE19" s="183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</row>
    <row r="20" spans="1:108" s="14" customFormat="1" ht="18" customHeight="1">
      <c r="A20" s="37" t="s">
        <v>101</v>
      </c>
      <c r="B20" s="147" t="s">
        <v>35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83">
        <v>99.3</v>
      </c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</row>
    <row r="21" spans="1:108" s="14" customFormat="1" ht="13.5" customHeight="1">
      <c r="A21" s="37" t="s">
        <v>102</v>
      </c>
      <c r="B21" s="204" t="s">
        <v>36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6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</row>
    <row r="22" spans="1:108" s="14" customFormat="1" ht="15.75" customHeight="1">
      <c r="A22" s="37" t="s">
        <v>103</v>
      </c>
      <c r="B22" s="147" t="s">
        <v>104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8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50"/>
    </row>
    <row r="23" spans="1:108" s="14" customFormat="1" ht="15.75" customHeight="1">
      <c r="A23" s="43" t="s">
        <v>105</v>
      </c>
      <c r="B23" s="207" t="s">
        <v>106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8"/>
      <c r="BE23" s="174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6"/>
    </row>
    <row r="24" spans="1:108" s="14" customFormat="1" ht="15.75" customHeight="1">
      <c r="A24" s="39"/>
      <c r="B24" s="152" t="s">
        <v>31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3"/>
      <c r="BE24" s="154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6"/>
    </row>
    <row r="25" spans="1:108" s="14" customFormat="1" ht="18" customHeight="1">
      <c r="A25" s="185" t="s">
        <v>81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8"/>
      <c r="BE25" s="193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/>
    </row>
    <row r="26" spans="1:108" s="14" customFormat="1" ht="12" customHeight="1">
      <c r="A26" s="185" t="s">
        <v>108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7"/>
      <c r="BE26" s="84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</row>
    <row r="27" spans="1:108" ht="17.25" customHeight="1">
      <c r="A27" s="185" t="s">
        <v>107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8"/>
      <c r="BE27" s="193">
        <v>94.11</v>
      </c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5"/>
    </row>
    <row r="28" spans="1:108" s="18" customFormat="1" ht="15">
      <c r="A28" s="38"/>
      <c r="B28" s="151" t="s">
        <v>82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40"/>
      <c r="BE28" s="148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50"/>
    </row>
    <row r="30" spans="1:108" ht="16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</row>
    <row r="31" ht="3" customHeight="1"/>
    <row r="32" spans="2:108" ht="12.75" customHeight="1">
      <c r="B32" s="124" t="s">
        <v>37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7"/>
    </row>
    <row r="33" ht="18" customHeight="1"/>
    <row r="34" spans="1:108" ht="15">
      <c r="A34" s="163" t="s">
        <v>45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5"/>
      <c r="BE34" s="141" t="s">
        <v>46</v>
      </c>
      <c r="BF34" s="142"/>
      <c r="BG34" s="142"/>
      <c r="BH34" s="142"/>
      <c r="BI34" s="142"/>
      <c r="BJ34" s="142"/>
      <c r="BK34" s="142"/>
      <c r="BL34" s="142"/>
      <c r="BM34" s="142"/>
      <c r="BN34" s="142"/>
      <c r="BO34" s="143"/>
      <c r="BP34" s="137" t="s">
        <v>32</v>
      </c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9"/>
    </row>
    <row r="35" spans="1:108" ht="63" customHeight="1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8"/>
      <c r="BE35" s="144"/>
      <c r="BF35" s="145"/>
      <c r="BG35" s="145"/>
      <c r="BH35" s="145"/>
      <c r="BI35" s="145"/>
      <c r="BJ35" s="145"/>
      <c r="BK35" s="145"/>
      <c r="BL35" s="145"/>
      <c r="BM35" s="145"/>
      <c r="BN35" s="145"/>
      <c r="BO35" s="146"/>
      <c r="BP35" s="140" t="s">
        <v>47</v>
      </c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 t="s">
        <v>48</v>
      </c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 t="s">
        <v>50</v>
      </c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</row>
    <row r="36" spans="1:108" ht="15">
      <c r="A36" s="9"/>
      <c r="B36" s="161" t="s">
        <v>49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2"/>
      <c r="BE36" s="134">
        <v>3</v>
      </c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>
        <v>3</v>
      </c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</row>
    <row r="37" spans="1:108" ht="15">
      <c r="A37" s="11"/>
      <c r="B37" s="121" t="s">
        <v>38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2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</row>
    <row r="38" spans="1:108" ht="15">
      <c r="A38" s="12"/>
      <c r="B38" s="159" t="s">
        <v>39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60"/>
      <c r="BE38" s="133">
        <v>1</v>
      </c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>
        <v>1</v>
      </c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</row>
    <row r="39" spans="1:108" ht="15">
      <c r="A39" s="12"/>
      <c r="B39" s="159" t="s">
        <v>40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60"/>
      <c r="BE39" s="133">
        <v>2</v>
      </c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>
        <v>2</v>
      </c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</row>
    <row r="40" spans="1:108" ht="15">
      <c r="A40" s="12"/>
      <c r="B40" s="159" t="s">
        <v>65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60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</row>
    <row r="41" spans="1:108" ht="15">
      <c r="A41" s="9"/>
      <c r="B41" s="161" t="s">
        <v>41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2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</row>
    <row r="42" spans="1:108" ht="15">
      <c r="A42" s="11"/>
      <c r="B42" s="121" t="s">
        <v>38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2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</row>
    <row r="43" spans="1:108" ht="15">
      <c r="A43" s="12"/>
      <c r="B43" s="159" t="s">
        <v>42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60"/>
      <c r="BE43" s="133">
        <v>3</v>
      </c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>
        <v>3</v>
      </c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</row>
    <row r="44" spans="1:108" ht="15">
      <c r="A44" s="12"/>
      <c r="B44" s="159" t="s">
        <v>65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60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</row>
    <row r="45" spans="1:108" s="19" customFormat="1" ht="15">
      <c r="A45" s="9"/>
      <c r="B45" s="113" t="s">
        <v>38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</row>
    <row r="46" spans="1:108" ht="15">
      <c r="A46" s="11"/>
      <c r="B46" s="189" t="s">
        <v>43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90"/>
      <c r="BE46" s="136">
        <v>3</v>
      </c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>
        <v>3</v>
      </c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</row>
    <row r="47" spans="1:108" ht="15">
      <c r="A47" s="20"/>
      <c r="B47" s="191" t="s">
        <v>44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2"/>
      <c r="BE47" s="135">
        <v>6</v>
      </c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>
        <v>6</v>
      </c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</row>
  </sheetData>
  <sheetProtection/>
  <mergeCells count="117">
    <mergeCell ref="B23:BD23"/>
    <mergeCell ref="B20:BD20"/>
    <mergeCell ref="A16:BD16"/>
    <mergeCell ref="BE16:DD16"/>
    <mergeCell ref="A17:BD17"/>
    <mergeCell ref="BE17:DD17"/>
    <mergeCell ref="A25:BD25"/>
    <mergeCell ref="BE25:DD25"/>
    <mergeCell ref="BE23:DD23"/>
    <mergeCell ref="B21:BD21"/>
    <mergeCell ref="BE21:DD21"/>
    <mergeCell ref="BE44:BO44"/>
    <mergeCell ref="B39:BD39"/>
    <mergeCell ref="BE14:DD14"/>
    <mergeCell ref="BE15:DD15"/>
    <mergeCell ref="BE20:DD20"/>
    <mergeCell ref="B18:BD18"/>
    <mergeCell ref="B15:BD15"/>
    <mergeCell ref="B14:BD14"/>
    <mergeCell ref="BE18:DD18"/>
    <mergeCell ref="B19:BD19"/>
    <mergeCell ref="BE40:BO40"/>
    <mergeCell ref="B41:BD41"/>
    <mergeCell ref="BE27:DD27"/>
    <mergeCell ref="A26:BD26"/>
    <mergeCell ref="BE45:BO45"/>
    <mergeCell ref="B42:BD42"/>
    <mergeCell ref="B43:BD43"/>
    <mergeCell ref="B44:BD44"/>
    <mergeCell ref="BE42:BO42"/>
    <mergeCell ref="BE43:BO43"/>
    <mergeCell ref="A27:BD27"/>
    <mergeCell ref="B12:BD12"/>
    <mergeCell ref="BB1:DD1"/>
    <mergeCell ref="BB2:DD2"/>
    <mergeCell ref="BE46:BO46"/>
    <mergeCell ref="BE47:BO47"/>
    <mergeCell ref="B45:BD45"/>
    <mergeCell ref="B46:BD46"/>
    <mergeCell ref="B47:BD47"/>
    <mergeCell ref="BE39:BO39"/>
    <mergeCell ref="BE8:DD8"/>
    <mergeCell ref="B10:BD10"/>
    <mergeCell ref="BE10:DD10"/>
    <mergeCell ref="BE9:DD9"/>
    <mergeCell ref="B9:BC9"/>
    <mergeCell ref="BE19:DD19"/>
    <mergeCell ref="A5:BD5"/>
    <mergeCell ref="BE5:DD5"/>
    <mergeCell ref="B6:BD6"/>
    <mergeCell ref="BE6:DD6"/>
    <mergeCell ref="BE12:DD12"/>
    <mergeCell ref="B13:BD13"/>
    <mergeCell ref="BE13:DD13"/>
    <mergeCell ref="B11:BC11"/>
    <mergeCell ref="BE11:DD11"/>
    <mergeCell ref="B8:BD8"/>
    <mergeCell ref="B7:BD7"/>
    <mergeCell ref="BE7:DD7"/>
    <mergeCell ref="CP37:DD37"/>
    <mergeCell ref="B38:BD38"/>
    <mergeCell ref="BE37:BO37"/>
    <mergeCell ref="BE38:BO38"/>
    <mergeCell ref="BP37:CA37"/>
    <mergeCell ref="B32:DC32"/>
    <mergeCell ref="B36:BD36"/>
    <mergeCell ref="A34:BD35"/>
    <mergeCell ref="CB35:CO35"/>
    <mergeCell ref="BE34:BO35"/>
    <mergeCell ref="BP35:CA35"/>
    <mergeCell ref="B3:DC3"/>
    <mergeCell ref="B22:BD22"/>
    <mergeCell ref="BE22:DD22"/>
    <mergeCell ref="BE28:DD28"/>
    <mergeCell ref="B28:BC28"/>
    <mergeCell ref="B24:BD24"/>
    <mergeCell ref="BE24:DD24"/>
    <mergeCell ref="CB43:CO43"/>
    <mergeCell ref="BE36:BO36"/>
    <mergeCell ref="B37:BD37"/>
    <mergeCell ref="BP38:CA38"/>
    <mergeCell ref="CB38:CO38"/>
    <mergeCell ref="BP39:CA39"/>
    <mergeCell ref="CB39:CO39"/>
    <mergeCell ref="CB37:CO37"/>
    <mergeCell ref="BE41:BO41"/>
    <mergeCell ref="B40:BD40"/>
    <mergeCell ref="CP38:DD38"/>
    <mergeCell ref="CP39:DD39"/>
    <mergeCell ref="BP40:CA40"/>
    <mergeCell ref="CB40:CO40"/>
    <mergeCell ref="CP40:DD40"/>
    <mergeCell ref="CB46:CO46"/>
    <mergeCell ref="BP44:CA44"/>
    <mergeCell ref="CB44:CO44"/>
    <mergeCell ref="BP45:CA45"/>
    <mergeCell ref="BP43:CA43"/>
    <mergeCell ref="CP44:DD44"/>
    <mergeCell ref="CP45:DD45"/>
    <mergeCell ref="BP34:DD34"/>
    <mergeCell ref="CP35:DD35"/>
    <mergeCell ref="CP36:DD36"/>
    <mergeCell ref="BP36:CA36"/>
    <mergeCell ref="CB36:CO36"/>
    <mergeCell ref="CP42:DD42"/>
    <mergeCell ref="BP42:CA42"/>
    <mergeCell ref="CB42:CO42"/>
    <mergeCell ref="CP41:DD41"/>
    <mergeCell ref="BP47:CA47"/>
    <mergeCell ref="CB47:CO47"/>
    <mergeCell ref="CP46:DD46"/>
    <mergeCell ref="CP47:DD47"/>
    <mergeCell ref="BP41:CA41"/>
    <mergeCell ref="CB41:CO41"/>
    <mergeCell ref="CB45:CO45"/>
    <mergeCell ref="CP43:DD43"/>
    <mergeCell ref="BP46:CA46"/>
  </mergeCells>
  <printOptions/>
  <pageMargins left="0.7874015748031497" right="0.31496062992125984" top="0.3937007874015748" bottom="0.3937007874015748" header="0.1968503937007874" footer="0.1968503937007874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view="pageBreakPreview" zoomScale="107" zoomScaleNormal="150" zoomScaleSheetLayoutView="107" zoomScalePageLayoutView="0" workbookViewId="0" topLeftCell="A22">
      <selection activeCell="N12" sqref="N12"/>
    </sheetView>
  </sheetViews>
  <sheetFormatPr defaultColWidth="0.875" defaultRowHeight="12.75"/>
  <cols>
    <col min="1" max="1" width="46.375" style="24" customWidth="1"/>
    <col min="2" max="2" width="3.375" style="24" customWidth="1"/>
    <col min="3" max="5" width="0.875" style="24" customWidth="1"/>
    <col min="6" max="6" width="2.625" style="24" customWidth="1"/>
    <col min="7" max="7" width="14.25390625" style="24" customWidth="1"/>
    <col min="8" max="8" width="4.00390625" style="24" customWidth="1"/>
    <col min="9" max="9" width="10.00390625" style="24" customWidth="1"/>
    <col min="10" max="10" width="11.625" style="24" customWidth="1"/>
    <col min="11" max="11" width="11.75390625" style="24" customWidth="1"/>
    <col min="12" max="12" width="8.125" style="24" customWidth="1"/>
    <col min="13" max="13" width="6.625" style="24" customWidth="1"/>
    <col min="14" max="14" width="10.75390625" style="24" customWidth="1"/>
    <col min="15" max="15" width="7.25390625" style="24" customWidth="1"/>
    <col min="16" max="16384" width="0.875" style="24" customWidth="1"/>
  </cols>
  <sheetData>
    <row r="1" spans="6:15" s="15" customFormat="1" ht="13.5" customHeight="1">
      <c r="F1" s="25"/>
      <c r="H1" s="225" t="s">
        <v>257</v>
      </c>
      <c r="I1" s="225"/>
      <c r="J1" s="225"/>
      <c r="K1" s="225"/>
      <c r="L1" s="225"/>
      <c r="M1" s="225"/>
      <c r="N1" s="225"/>
      <c r="O1" s="225"/>
    </row>
    <row r="2" spans="1:15" s="15" customFormat="1" ht="35.25" customHeight="1">
      <c r="A2" s="228" t="s">
        <v>185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="15" customFormat="1" ht="13.5" customHeight="1">
      <c r="J3" s="15" t="s">
        <v>222</v>
      </c>
    </row>
    <row r="4" ht="12" customHeight="1"/>
    <row r="5" spans="1:15" ht="27" customHeight="1">
      <c r="A5" s="215" t="s">
        <v>29</v>
      </c>
      <c r="B5" s="229" t="s">
        <v>109</v>
      </c>
      <c r="C5" s="232" t="s">
        <v>110</v>
      </c>
      <c r="D5" s="233"/>
      <c r="E5" s="233"/>
      <c r="F5" s="233"/>
      <c r="G5" s="233"/>
      <c r="H5" s="229"/>
      <c r="I5" s="239" t="s">
        <v>111</v>
      </c>
      <c r="J5" s="240"/>
      <c r="K5" s="240"/>
      <c r="L5" s="240"/>
      <c r="M5" s="240"/>
      <c r="N5" s="240"/>
      <c r="O5" s="240"/>
    </row>
    <row r="6" spans="1:15" ht="13.5" customHeight="1">
      <c r="A6" s="215"/>
      <c r="B6" s="230"/>
      <c r="C6" s="234"/>
      <c r="D6" s="235"/>
      <c r="E6" s="235"/>
      <c r="F6" s="235"/>
      <c r="G6" s="235"/>
      <c r="H6" s="236"/>
      <c r="I6" s="241" t="s">
        <v>112</v>
      </c>
      <c r="J6" s="242" t="s">
        <v>32</v>
      </c>
      <c r="K6" s="243"/>
      <c r="L6" s="243"/>
      <c r="M6" s="243"/>
      <c r="N6" s="243"/>
      <c r="O6" s="244"/>
    </row>
    <row r="7" spans="1:15" ht="51.75" customHeight="1">
      <c r="A7" s="215"/>
      <c r="B7" s="230"/>
      <c r="C7" s="234"/>
      <c r="D7" s="235"/>
      <c r="E7" s="235"/>
      <c r="F7" s="235"/>
      <c r="G7" s="235"/>
      <c r="H7" s="236"/>
      <c r="I7" s="241"/>
      <c r="J7" s="223" t="s">
        <v>190</v>
      </c>
      <c r="K7" s="223" t="s">
        <v>114</v>
      </c>
      <c r="L7" s="223" t="s">
        <v>113</v>
      </c>
      <c r="M7" s="223" t="s">
        <v>116</v>
      </c>
      <c r="N7" s="226" t="s">
        <v>115</v>
      </c>
      <c r="O7" s="227"/>
    </row>
    <row r="8" spans="1:15" ht="35.25" customHeight="1">
      <c r="A8" s="216"/>
      <c r="B8" s="231"/>
      <c r="C8" s="237"/>
      <c r="D8" s="238"/>
      <c r="E8" s="238"/>
      <c r="F8" s="238"/>
      <c r="G8" s="238"/>
      <c r="H8" s="231"/>
      <c r="I8" s="241"/>
      <c r="J8" s="245"/>
      <c r="K8" s="224"/>
      <c r="L8" s="224"/>
      <c r="M8" s="224"/>
      <c r="N8" s="29" t="s">
        <v>117</v>
      </c>
      <c r="O8" s="29" t="s">
        <v>118</v>
      </c>
    </row>
    <row r="9" spans="1:15" ht="10.5" customHeight="1">
      <c r="A9" s="28"/>
      <c r="B9" s="70">
        <v>2</v>
      </c>
      <c r="C9" s="217">
        <v>3</v>
      </c>
      <c r="D9" s="217"/>
      <c r="E9" s="217"/>
      <c r="F9" s="217"/>
      <c r="G9" s="217"/>
      <c r="H9" s="217"/>
      <c r="I9" s="71">
        <v>4</v>
      </c>
      <c r="J9" s="28">
        <v>5</v>
      </c>
      <c r="K9" s="28">
        <v>6</v>
      </c>
      <c r="L9" s="28">
        <v>7</v>
      </c>
      <c r="M9" s="28">
        <v>8</v>
      </c>
      <c r="N9" s="28">
        <v>9</v>
      </c>
      <c r="O9" s="28">
        <v>10</v>
      </c>
    </row>
    <row r="10" spans="1:15" s="30" customFormat="1" ht="18" customHeight="1">
      <c r="A10" s="63" t="s">
        <v>119</v>
      </c>
      <c r="B10" s="29">
        <v>100</v>
      </c>
      <c r="C10" s="218" t="s">
        <v>51</v>
      </c>
      <c r="D10" s="218"/>
      <c r="E10" s="218"/>
      <c r="F10" s="218"/>
      <c r="G10" s="218"/>
      <c r="H10" s="218"/>
      <c r="I10" s="27"/>
      <c r="J10" s="74"/>
      <c r="K10" s="74"/>
      <c r="L10" s="74"/>
      <c r="M10" s="74"/>
      <c r="N10" s="74"/>
      <c r="O10" s="74"/>
    </row>
    <row r="11" spans="1:15" s="33" customFormat="1" ht="9.75" customHeight="1">
      <c r="A11" s="63" t="s">
        <v>32</v>
      </c>
      <c r="B11" s="63"/>
      <c r="C11" s="210"/>
      <c r="D11" s="210"/>
      <c r="E11" s="210"/>
      <c r="F11" s="210"/>
      <c r="G11" s="210"/>
      <c r="H11" s="210"/>
      <c r="I11" s="76">
        <f>J11+K11+N11</f>
        <v>21669986.880000003</v>
      </c>
      <c r="J11" s="76">
        <f>J13+J14</f>
        <v>8607500</v>
      </c>
      <c r="K11" s="76">
        <f>K16</f>
        <v>220200</v>
      </c>
      <c r="L11" s="76"/>
      <c r="M11" s="76"/>
      <c r="N11" s="76">
        <f>N13+N69+N17+N14</f>
        <v>12842286.88</v>
      </c>
      <c r="O11" s="76"/>
    </row>
    <row r="12" spans="1:15" s="33" customFormat="1" ht="9.75" customHeight="1">
      <c r="A12" s="63" t="s">
        <v>120</v>
      </c>
      <c r="B12" s="29">
        <v>110</v>
      </c>
      <c r="C12" s="210"/>
      <c r="D12" s="210"/>
      <c r="E12" s="210"/>
      <c r="F12" s="210"/>
      <c r="G12" s="210"/>
      <c r="H12" s="210"/>
      <c r="I12" s="75"/>
      <c r="J12" s="76" t="s">
        <v>51</v>
      </c>
      <c r="K12" s="76" t="s">
        <v>51</v>
      </c>
      <c r="L12" s="76" t="s">
        <v>51</v>
      </c>
      <c r="M12" s="76" t="s">
        <v>51</v>
      </c>
      <c r="N12" s="76"/>
      <c r="O12" s="76" t="s">
        <v>51</v>
      </c>
    </row>
    <row r="13" spans="1:15" s="33" customFormat="1" ht="15" customHeight="1">
      <c r="A13" s="68" t="s">
        <v>121</v>
      </c>
      <c r="B13" s="29">
        <v>120</v>
      </c>
      <c r="C13" s="210" t="s">
        <v>191</v>
      </c>
      <c r="D13" s="210"/>
      <c r="E13" s="210"/>
      <c r="F13" s="210"/>
      <c r="G13" s="210"/>
      <c r="H13" s="210"/>
      <c r="I13" s="76">
        <f>J13+N13</f>
        <v>21077500</v>
      </c>
      <c r="J13" s="76">
        <v>8607500</v>
      </c>
      <c r="K13" s="76" t="s">
        <v>51</v>
      </c>
      <c r="L13" s="76" t="s">
        <v>51</v>
      </c>
      <c r="M13" s="76"/>
      <c r="N13" s="76">
        <v>12470000</v>
      </c>
      <c r="O13" s="76"/>
    </row>
    <row r="14" spans="1:15" s="33" customFormat="1" ht="15" customHeight="1">
      <c r="A14" s="63" t="s">
        <v>122</v>
      </c>
      <c r="B14" s="29">
        <v>130</v>
      </c>
      <c r="C14" s="210" t="s">
        <v>267</v>
      </c>
      <c r="D14" s="210"/>
      <c r="E14" s="210"/>
      <c r="F14" s="210"/>
      <c r="G14" s="210"/>
      <c r="H14" s="210"/>
      <c r="I14" s="76">
        <f>N14</f>
        <v>40400</v>
      </c>
      <c r="J14" s="76"/>
      <c r="K14" s="76" t="s">
        <v>51</v>
      </c>
      <c r="L14" s="76" t="s">
        <v>51</v>
      </c>
      <c r="M14" s="76" t="s">
        <v>51</v>
      </c>
      <c r="N14" s="76">
        <v>40400</v>
      </c>
      <c r="O14" s="76" t="s">
        <v>51</v>
      </c>
    </row>
    <row r="15" spans="1:15" s="33" customFormat="1" ht="30" customHeight="1">
      <c r="A15" s="63" t="s">
        <v>123</v>
      </c>
      <c r="B15" s="29">
        <v>140</v>
      </c>
      <c r="C15" s="210"/>
      <c r="D15" s="210"/>
      <c r="E15" s="210"/>
      <c r="F15" s="210"/>
      <c r="G15" s="210"/>
      <c r="H15" s="210"/>
      <c r="I15" s="75"/>
      <c r="J15" s="76" t="s">
        <v>51</v>
      </c>
      <c r="K15" s="76" t="s">
        <v>51</v>
      </c>
      <c r="L15" s="76" t="s">
        <v>51</v>
      </c>
      <c r="M15" s="76" t="s">
        <v>51</v>
      </c>
      <c r="N15" s="76"/>
      <c r="O15" s="76" t="s">
        <v>51</v>
      </c>
    </row>
    <row r="16" spans="1:15" s="33" customFormat="1" ht="9.75" customHeight="1">
      <c r="A16" s="63" t="s">
        <v>124</v>
      </c>
      <c r="B16" s="29">
        <v>150</v>
      </c>
      <c r="C16" s="210" t="s">
        <v>192</v>
      </c>
      <c r="D16" s="210"/>
      <c r="E16" s="210"/>
      <c r="F16" s="210"/>
      <c r="G16" s="210"/>
      <c r="H16" s="210"/>
      <c r="I16" s="76">
        <f>K16</f>
        <v>220200</v>
      </c>
      <c r="J16" s="76" t="s">
        <v>51</v>
      </c>
      <c r="K16" s="76">
        <v>220200</v>
      </c>
      <c r="L16" s="76"/>
      <c r="M16" s="76" t="s">
        <v>51</v>
      </c>
      <c r="N16" s="76" t="s">
        <v>51</v>
      </c>
      <c r="O16" s="76" t="s">
        <v>51</v>
      </c>
    </row>
    <row r="17" spans="1:15" s="33" customFormat="1" ht="9.75" customHeight="1">
      <c r="A17" s="63" t="s">
        <v>125</v>
      </c>
      <c r="B17" s="29">
        <v>160</v>
      </c>
      <c r="C17" s="210" t="s">
        <v>192</v>
      </c>
      <c r="D17" s="210"/>
      <c r="E17" s="210"/>
      <c r="F17" s="210"/>
      <c r="G17" s="210"/>
      <c r="H17" s="210"/>
      <c r="I17" s="75"/>
      <c r="J17" s="76" t="s">
        <v>51</v>
      </c>
      <c r="K17" s="76" t="s">
        <v>51</v>
      </c>
      <c r="L17" s="76" t="s">
        <v>51</v>
      </c>
      <c r="M17" s="76" t="s">
        <v>51</v>
      </c>
      <c r="N17" s="76">
        <v>250000</v>
      </c>
      <c r="O17" s="76"/>
    </row>
    <row r="18" spans="1:15" s="33" customFormat="1" ht="9.75" customHeight="1">
      <c r="A18" s="63" t="s">
        <v>126</v>
      </c>
      <c r="B18" s="29">
        <v>180</v>
      </c>
      <c r="C18" s="210" t="s">
        <v>51</v>
      </c>
      <c r="D18" s="210"/>
      <c r="E18" s="210"/>
      <c r="F18" s="210"/>
      <c r="G18" s="210"/>
      <c r="H18" s="210"/>
      <c r="I18" s="75"/>
      <c r="J18" s="76" t="s">
        <v>51</v>
      </c>
      <c r="K18" s="76" t="s">
        <v>51</v>
      </c>
      <c r="L18" s="76" t="s">
        <v>51</v>
      </c>
      <c r="M18" s="76" t="s">
        <v>51</v>
      </c>
      <c r="N18" s="76"/>
      <c r="O18" s="76" t="s">
        <v>51</v>
      </c>
    </row>
    <row r="19" spans="1:15" s="33" customFormat="1" ht="14.25" customHeight="1">
      <c r="A19" s="63" t="s">
        <v>127</v>
      </c>
      <c r="B19" s="63"/>
      <c r="C19" s="210"/>
      <c r="D19" s="210"/>
      <c r="E19" s="210"/>
      <c r="F19" s="210"/>
      <c r="G19" s="210"/>
      <c r="H19" s="210"/>
      <c r="I19" s="75"/>
      <c r="J19" s="76"/>
      <c r="K19" s="76"/>
      <c r="L19" s="76"/>
      <c r="M19" s="76"/>
      <c r="N19" s="76"/>
      <c r="O19" s="76"/>
    </row>
    <row r="20" spans="1:15" s="30" customFormat="1" ht="15" customHeight="1">
      <c r="A20" s="63" t="s">
        <v>128</v>
      </c>
      <c r="B20" s="63"/>
      <c r="C20" s="209"/>
      <c r="D20" s="209"/>
      <c r="E20" s="209"/>
      <c r="F20" s="209"/>
      <c r="G20" s="209"/>
      <c r="H20" s="209"/>
      <c r="I20" s="77"/>
      <c r="J20" s="78"/>
      <c r="K20" s="78"/>
      <c r="L20" s="78"/>
      <c r="M20" s="78"/>
      <c r="N20" s="78"/>
      <c r="O20" s="78"/>
    </row>
    <row r="21" spans="1:15" s="30" customFormat="1" ht="13.5" customHeight="1">
      <c r="A21" s="63" t="s">
        <v>129</v>
      </c>
      <c r="B21" s="29">
        <v>200</v>
      </c>
      <c r="C21" s="209" t="s">
        <v>51</v>
      </c>
      <c r="D21" s="209"/>
      <c r="E21" s="209"/>
      <c r="F21" s="209"/>
      <c r="G21" s="209"/>
      <c r="H21" s="209"/>
      <c r="I21" s="78">
        <f>I22+I31+I40+I41+I42+I43+I48+I49+I60+I30+I61+I69+I50+I51+I52+I53+I54+I55+I62+I38</f>
        <v>21669986.88</v>
      </c>
      <c r="J21" s="78">
        <f>J23+J45+J55+J24+J38+J62</f>
        <v>8607500</v>
      </c>
      <c r="K21" s="78">
        <f>K50+K54</f>
        <v>120200</v>
      </c>
      <c r="L21" s="78"/>
      <c r="M21" s="78"/>
      <c r="N21" s="78">
        <f>N22+N31+N40+N41+N42+N60+N61+N43+N48+N49+N51+N53+N55</f>
        <v>12842286.88</v>
      </c>
      <c r="O21" s="78"/>
    </row>
    <row r="22" spans="1:15" s="33" customFormat="1" ht="18.75" customHeight="1">
      <c r="A22" s="63" t="s">
        <v>130</v>
      </c>
      <c r="B22" s="63">
        <v>210</v>
      </c>
      <c r="C22" s="210" t="s">
        <v>221</v>
      </c>
      <c r="D22" s="210"/>
      <c r="E22" s="210"/>
      <c r="F22" s="210"/>
      <c r="G22" s="210"/>
      <c r="H22" s="210"/>
      <c r="I22" s="76">
        <f>I23+I24</f>
        <v>13554000</v>
      </c>
      <c r="J22" s="76"/>
      <c r="K22" s="76"/>
      <c r="L22" s="76"/>
      <c r="M22" s="76"/>
      <c r="N22" s="76">
        <f>N23+N30</f>
        <v>5705000</v>
      </c>
      <c r="O22" s="76"/>
    </row>
    <row r="23" spans="1:15" s="30" customFormat="1" ht="14.25" customHeight="1">
      <c r="A23" s="82" t="s">
        <v>131</v>
      </c>
      <c r="B23" s="79">
        <v>211</v>
      </c>
      <c r="C23" s="210" t="s">
        <v>264</v>
      </c>
      <c r="D23" s="210"/>
      <c r="E23" s="210"/>
      <c r="F23" s="210"/>
      <c r="G23" s="210"/>
      <c r="H23" s="210"/>
      <c r="I23" s="76">
        <f>N23+J23</f>
        <v>13091900</v>
      </c>
      <c r="J23" s="76">
        <v>7491900</v>
      </c>
      <c r="K23" s="78"/>
      <c r="L23" s="78"/>
      <c r="M23" s="78"/>
      <c r="N23" s="76">
        <v>5600000</v>
      </c>
      <c r="O23" s="78"/>
    </row>
    <row r="24" spans="1:15" s="30" customFormat="1" ht="14.25" customHeight="1">
      <c r="A24" s="82" t="s">
        <v>131</v>
      </c>
      <c r="B24" s="79">
        <v>211</v>
      </c>
      <c r="C24" s="210" t="s">
        <v>263</v>
      </c>
      <c r="D24" s="210"/>
      <c r="E24" s="210"/>
      <c r="F24" s="210"/>
      <c r="G24" s="210"/>
      <c r="H24" s="210"/>
      <c r="I24" s="76">
        <f>J24</f>
        <v>462100</v>
      </c>
      <c r="J24" s="76">
        <v>462100</v>
      </c>
      <c r="K24" s="78"/>
      <c r="L24" s="78"/>
      <c r="M24" s="78"/>
      <c r="N24" s="78"/>
      <c r="O24" s="78"/>
    </row>
    <row r="25" spans="1:15" s="33" customFormat="1" ht="12.75" customHeight="1">
      <c r="A25" s="63" t="s">
        <v>132</v>
      </c>
      <c r="B25" s="29">
        <v>220</v>
      </c>
      <c r="C25" s="210"/>
      <c r="D25" s="210"/>
      <c r="E25" s="210"/>
      <c r="F25" s="210"/>
      <c r="G25" s="210"/>
      <c r="H25" s="210"/>
      <c r="I25" s="75"/>
      <c r="J25" s="76"/>
      <c r="K25" s="76"/>
      <c r="L25" s="76"/>
      <c r="M25" s="76"/>
      <c r="N25" s="76"/>
      <c r="O25" s="76"/>
    </row>
    <row r="26" spans="1:15" s="33" customFormat="1" ht="9.75" customHeight="1">
      <c r="A26" s="80" t="s">
        <v>31</v>
      </c>
      <c r="B26" s="80"/>
      <c r="C26" s="210"/>
      <c r="D26" s="210"/>
      <c r="E26" s="210"/>
      <c r="F26" s="210"/>
      <c r="G26" s="210"/>
      <c r="H26" s="210"/>
      <c r="I26" s="75"/>
      <c r="J26" s="76"/>
      <c r="K26" s="76"/>
      <c r="L26" s="76"/>
      <c r="M26" s="76"/>
      <c r="N26" s="76"/>
      <c r="O26" s="76"/>
    </row>
    <row r="27" spans="1:15" s="33" customFormat="1" ht="21" customHeight="1">
      <c r="A27" s="81" t="s">
        <v>133</v>
      </c>
      <c r="B27" s="80"/>
      <c r="C27" s="210"/>
      <c r="D27" s="210"/>
      <c r="E27" s="210"/>
      <c r="F27" s="210"/>
      <c r="G27" s="210"/>
      <c r="H27" s="210"/>
      <c r="I27" s="75"/>
      <c r="J27" s="76"/>
      <c r="K27" s="76"/>
      <c r="L27" s="76"/>
      <c r="M27" s="76"/>
      <c r="N27" s="76"/>
      <c r="O27" s="76"/>
    </row>
    <row r="28" spans="1:15" s="33" customFormat="1" ht="23.25" customHeight="1">
      <c r="A28" s="81" t="s">
        <v>134</v>
      </c>
      <c r="B28" s="80"/>
      <c r="C28" s="210"/>
      <c r="D28" s="210"/>
      <c r="E28" s="210"/>
      <c r="F28" s="210"/>
      <c r="G28" s="210"/>
      <c r="H28" s="210"/>
      <c r="I28" s="75"/>
      <c r="J28" s="76"/>
      <c r="K28" s="76"/>
      <c r="L28" s="76"/>
      <c r="M28" s="76"/>
      <c r="N28" s="76"/>
      <c r="O28" s="76"/>
    </row>
    <row r="29" spans="1:15" s="33" customFormat="1" ht="14.25" customHeight="1">
      <c r="A29" s="63" t="s">
        <v>135</v>
      </c>
      <c r="B29" s="63"/>
      <c r="C29" s="209"/>
      <c r="D29" s="209"/>
      <c r="E29" s="209"/>
      <c r="F29" s="209"/>
      <c r="G29" s="209"/>
      <c r="H29" s="209"/>
      <c r="I29" s="75"/>
      <c r="J29" s="76"/>
      <c r="K29" s="76"/>
      <c r="L29" s="76"/>
      <c r="M29" s="76"/>
      <c r="N29" s="76"/>
      <c r="O29" s="76"/>
    </row>
    <row r="30" spans="1:15" s="33" customFormat="1" ht="9.75" customHeight="1">
      <c r="A30" s="63" t="s">
        <v>136</v>
      </c>
      <c r="B30" s="63"/>
      <c r="C30" s="210" t="s">
        <v>195</v>
      </c>
      <c r="D30" s="210"/>
      <c r="E30" s="210"/>
      <c r="F30" s="210"/>
      <c r="G30" s="210"/>
      <c r="H30" s="210"/>
      <c r="I30" s="78">
        <f>N30</f>
        <v>105000</v>
      </c>
      <c r="J30" s="76"/>
      <c r="K30" s="76"/>
      <c r="L30" s="76"/>
      <c r="M30" s="76"/>
      <c r="N30" s="76">
        <v>105000</v>
      </c>
      <c r="O30" s="76"/>
    </row>
    <row r="31" spans="1:15" s="33" customFormat="1" ht="12" customHeight="1">
      <c r="A31" s="63" t="s">
        <v>137</v>
      </c>
      <c r="B31" s="29">
        <v>230</v>
      </c>
      <c r="C31" s="210" t="s">
        <v>196</v>
      </c>
      <c r="D31" s="210"/>
      <c r="E31" s="210"/>
      <c r="F31" s="210"/>
      <c r="G31" s="210"/>
      <c r="H31" s="210"/>
      <c r="I31" s="76">
        <f>I33+I34+I35+I37</f>
        <v>670000</v>
      </c>
      <c r="J31" s="76"/>
      <c r="K31" s="76"/>
      <c r="L31" s="76"/>
      <c r="M31" s="76"/>
      <c r="N31" s="76">
        <f>N33+N34+N35+N37</f>
        <v>670000</v>
      </c>
      <c r="O31" s="76"/>
    </row>
    <row r="32" spans="1:15" s="33" customFormat="1" ht="12" customHeight="1">
      <c r="A32" s="63" t="s">
        <v>31</v>
      </c>
      <c r="B32" s="29"/>
      <c r="C32" s="210"/>
      <c r="D32" s="211"/>
      <c r="E32" s="211"/>
      <c r="F32" s="211"/>
      <c r="G32" s="211"/>
      <c r="H32" s="211"/>
      <c r="I32" s="75"/>
      <c r="J32" s="76"/>
      <c r="K32" s="76"/>
      <c r="L32" s="76"/>
      <c r="M32" s="76"/>
      <c r="N32" s="76"/>
      <c r="O32" s="76"/>
    </row>
    <row r="33" spans="1:15" s="33" customFormat="1" ht="16.5" customHeight="1">
      <c r="A33" s="63" t="s">
        <v>138</v>
      </c>
      <c r="B33" s="80"/>
      <c r="C33" s="210" t="s">
        <v>197</v>
      </c>
      <c r="D33" s="210"/>
      <c r="E33" s="210"/>
      <c r="F33" s="210"/>
      <c r="G33" s="210"/>
      <c r="H33" s="210"/>
      <c r="I33" s="76">
        <f>N33</f>
        <v>205000</v>
      </c>
      <c r="J33" s="76"/>
      <c r="K33" s="76"/>
      <c r="L33" s="76"/>
      <c r="M33" s="76"/>
      <c r="N33" s="76">
        <v>205000</v>
      </c>
      <c r="O33" s="76"/>
    </row>
    <row r="34" spans="1:15" s="33" customFormat="1" ht="12" customHeight="1">
      <c r="A34" s="63" t="s">
        <v>139</v>
      </c>
      <c r="B34" s="80"/>
      <c r="C34" s="210" t="s">
        <v>198</v>
      </c>
      <c r="D34" s="210"/>
      <c r="E34" s="210"/>
      <c r="F34" s="210"/>
      <c r="G34" s="210"/>
      <c r="H34" s="210"/>
      <c r="I34" s="76">
        <f>N34</f>
        <v>30000</v>
      </c>
      <c r="J34" s="76"/>
      <c r="K34" s="76"/>
      <c r="L34" s="76"/>
      <c r="M34" s="76"/>
      <c r="N34" s="76">
        <v>30000</v>
      </c>
      <c r="O34" s="76"/>
    </row>
    <row r="35" spans="1:15" s="33" customFormat="1" ht="14.25" customHeight="1">
      <c r="A35" s="63" t="s">
        <v>140</v>
      </c>
      <c r="B35" s="80"/>
      <c r="C35" s="210" t="s">
        <v>199</v>
      </c>
      <c r="D35" s="210"/>
      <c r="E35" s="210"/>
      <c r="F35" s="210"/>
      <c r="G35" s="210"/>
      <c r="H35" s="210"/>
      <c r="I35" s="76">
        <f>N35</f>
        <v>55000</v>
      </c>
      <c r="J35" s="76"/>
      <c r="K35" s="76"/>
      <c r="L35" s="76"/>
      <c r="M35" s="76"/>
      <c r="N35" s="76">
        <v>55000</v>
      </c>
      <c r="O35" s="76"/>
    </row>
    <row r="36" spans="1:15" s="33" customFormat="1" ht="12.75" customHeight="1">
      <c r="A36" s="63" t="s">
        <v>141</v>
      </c>
      <c r="B36" s="29">
        <v>240</v>
      </c>
      <c r="C36" s="210"/>
      <c r="D36" s="210"/>
      <c r="E36" s="210"/>
      <c r="F36" s="210"/>
      <c r="G36" s="210"/>
      <c r="H36" s="210"/>
      <c r="I36" s="75"/>
      <c r="J36" s="76"/>
      <c r="K36" s="76"/>
      <c r="L36" s="76"/>
      <c r="M36" s="76"/>
      <c r="N36" s="76"/>
      <c r="O36" s="76"/>
    </row>
    <row r="37" spans="1:15" s="30" customFormat="1" ht="13.5" customHeight="1">
      <c r="A37" s="63" t="s">
        <v>142</v>
      </c>
      <c r="B37" s="29">
        <v>250</v>
      </c>
      <c r="C37" s="210" t="s">
        <v>200</v>
      </c>
      <c r="D37" s="210"/>
      <c r="E37" s="210"/>
      <c r="F37" s="210"/>
      <c r="G37" s="210"/>
      <c r="H37" s="210"/>
      <c r="I37" s="76">
        <f>N37</f>
        <v>380000</v>
      </c>
      <c r="J37" s="76"/>
      <c r="K37" s="78"/>
      <c r="L37" s="78"/>
      <c r="M37" s="78"/>
      <c r="N37" s="76">
        <v>380000</v>
      </c>
      <c r="O37" s="78"/>
    </row>
    <row r="38" spans="1:15" s="30" customFormat="1" ht="13.5" customHeight="1">
      <c r="A38" s="63" t="s">
        <v>142</v>
      </c>
      <c r="B38" s="29"/>
      <c r="C38" s="210" t="s">
        <v>193</v>
      </c>
      <c r="D38" s="210"/>
      <c r="E38" s="210"/>
      <c r="F38" s="210"/>
      <c r="G38" s="210"/>
      <c r="H38" s="210"/>
      <c r="I38" s="76">
        <f>J38</f>
        <v>40000</v>
      </c>
      <c r="J38" s="76">
        <v>40000</v>
      </c>
      <c r="K38" s="78"/>
      <c r="L38" s="78"/>
      <c r="M38" s="78"/>
      <c r="N38" s="78"/>
      <c r="O38" s="78"/>
    </row>
    <row r="39" spans="1:15" s="33" customFormat="1" ht="15" customHeight="1">
      <c r="A39" s="63" t="s">
        <v>143</v>
      </c>
      <c r="B39" s="29">
        <v>260</v>
      </c>
      <c r="C39" s="210" t="s">
        <v>51</v>
      </c>
      <c r="D39" s="210"/>
      <c r="E39" s="210"/>
      <c r="F39" s="210"/>
      <c r="G39" s="210"/>
      <c r="H39" s="210"/>
      <c r="I39" s="76">
        <f>I40+I41+I42+I43+I48+I49+I50+I51+I52</f>
        <v>6010600</v>
      </c>
      <c r="J39" s="76"/>
      <c r="K39" s="76"/>
      <c r="L39" s="76"/>
      <c r="M39" s="76"/>
      <c r="N39" s="76">
        <f>N40+N41+N42+N43+N48+N49+N51</f>
        <v>5360400</v>
      </c>
      <c r="O39" s="76"/>
    </row>
    <row r="40" spans="1:15" s="33" customFormat="1" ht="19.5" customHeight="1">
      <c r="A40" s="63" t="s">
        <v>194</v>
      </c>
      <c r="B40" s="80"/>
      <c r="C40" s="210" t="s">
        <v>201</v>
      </c>
      <c r="D40" s="210"/>
      <c r="E40" s="210"/>
      <c r="F40" s="210"/>
      <c r="G40" s="210"/>
      <c r="H40" s="210"/>
      <c r="I40" s="76">
        <f>N40</f>
        <v>120000</v>
      </c>
      <c r="J40" s="76"/>
      <c r="K40" s="76"/>
      <c r="L40" s="76"/>
      <c r="M40" s="76"/>
      <c r="N40" s="76">
        <v>120000</v>
      </c>
      <c r="O40" s="76"/>
    </row>
    <row r="41" spans="1:15" s="33" customFormat="1" ht="19.5" customHeight="1">
      <c r="A41" s="63" t="s">
        <v>52</v>
      </c>
      <c r="B41" s="80"/>
      <c r="C41" s="210" t="s">
        <v>202</v>
      </c>
      <c r="D41" s="210"/>
      <c r="E41" s="210"/>
      <c r="F41" s="210"/>
      <c r="G41" s="210"/>
      <c r="H41" s="210"/>
      <c r="I41" s="76">
        <f>N41</f>
        <v>70000</v>
      </c>
      <c r="J41" s="76"/>
      <c r="K41" s="76"/>
      <c r="L41" s="76"/>
      <c r="M41" s="76"/>
      <c r="N41" s="76">
        <v>70000</v>
      </c>
      <c r="O41" s="76"/>
    </row>
    <row r="42" spans="1:15" s="33" customFormat="1" ht="19.5" customHeight="1">
      <c r="A42" s="63" t="s">
        <v>53</v>
      </c>
      <c r="B42" s="80"/>
      <c r="C42" s="210" t="s">
        <v>203</v>
      </c>
      <c r="D42" s="210"/>
      <c r="E42" s="210"/>
      <c r="F42" s="210"/>
      <c r="G42" s="210"/>
      <c r="H42" s="210"/>
      <c r="I42" s="76">
        <f>N42</f>
        <v>400000</v>
      </c>
      <c r="J42" s="76"/>
      <c r="K42" s="76"/>
      <c r="L42" s="76"/>
      <c r="M42" s="76"/>
      <c r="N42" s="76">
        <v>400000</v>
      </c>
      <c r="O42" s="76"/>
    </row>
    <row r="43" spans="1:15" s="33" customFormat="1" ht="9.75" customHeight="1">
      <c r="A43" s="63" t="s">
        <v>208</v>
      </c>
      <c r="B43" s="80"/>
      <c r="C43" s="210" t="s">
        <v>209</v>
      </c>
      <c r="D43" s="210"/>
      <c r="E43" s="210"/>
      <c r="F43" s="210"/>
      <c r="G43" s="210"/>
      <c r="H43" s="210"/>
      <c r="I43" s="76">
        <f>I45+I46+I47</f>
        <v>3580000</v>
      </c>
      <c r="J43" s="76"/>
      <c r="K43" s="76"/>
      <c r="L43" s="76"/>
      <c r="M43" s="76"/>
      <c r="N43" s="76">
        <f>N46+N45+N47</f>
        <v>3080000</v>
      </c>
      <c r="O43" s="76"/>
    </row>
    <row r="44" spans="1:15" s="33" customFormat="1" ht="9.75" customHeight="1">
      <c r="A44" s="63" t="s">
        <v>31</v>
      </c>
      <c r="B44" s="80"/>
      <c r="C44" s="210"/>
      <c r="D44" s="210"/>
      <c r="E44" s="210"/>
      <c r="F44" s="210"/>
      <c r="G44" s="210"/>
      <c r="H44" s="210"/>
      <c r="I44" s="75"/>
      <c r="J44" s="76"/>
      <c r="K44" s="76"/>
      <c r="L44" s="76"/>
      <c r="M44" s="76"/>
      <c r="N44" s="76"/>
      <c r="O44" s="76"/>
    </row>
    <row r="45" spans="1:15" s="33" customFormat="1" ht="9.75" customHeight="1">
      <c r="A45" s="63" t="s">
        <v>210</v>
      </c>
      <c r="B45" s="80"/>
      <c r="C45" s="210" t="s">
        <v>213</v>
      </c>
      <c r="D45" s="210"/>
      <c r="E45" s="210"/>
      <c r="F45" s="210"/>
      <c r="G45" s="210"/>
      <c r="H45" s="210"/>
      <c r="I45" s="76">
        <f>J45+N45</f>
        <v>1600000</v>
      </c>
      <c r="J45" s="76">
        <v>500000</v>
      </c>
      <c r="K45" s="76"/>
      <c r="L45" s="76"/>
      <c r="M45" s="76"/>
      <c r="N45" s="76">
        <v>1100000</v>
      </c>
      <c r="O45" s="76"/>
    </row>
    <row r="46" spans="1:15" s="33" customFormat="1" ht="9.75" customHeight="1">
      <c r="A46" s="63" t="s">
        <v>211</v>
      </c>
      <c r="B46" s="80"/>
      <c r="C46" s="210" t="s">
        <v>214</v>
      </c>
      <c r="D46" s="210"/>
      <c r="E46" s="210"/>
      <c r="F46" s="210"/>
      <c r="G46" s="210"/>
      <c r="H46" s="210"/>
      <c r="I46" s="76">
        <f>N46</f>
        <v>1380000</v>
      </c>
      <c r="J46" s="76"/>
      <c r="K46" s="76"/>
      <c r="L46" s="76"/>
      <c r="M46" s="76"/>
      <c r="N46" s="76">
        <v>1380000</v>
      </c>
      <c r="O46" s="76"/>
    </row>
    <row r="47" spans="1:15" s="33" customFormat="1" ht="9.75" customHeight="1">
      <c r="A47" s="63" t="s">
        <v>212</v>
      </c>
      <c r="B47" s="80"/>
      <c r="C47" s="210" t="s">
        <v>215</v>
      </c>
      <c r="D47" s="210"/>
      <c r="E47" s="210"/>
      <c r="F47" s="210"/>
      <c r="G47" s="210"/>
      <c r="H47" s="210"/>
      <c r="I47" s="76">
        <f>N47</f>
        <v>600000</v>
      </c>
      <c r="J47" s="76"/>
      <c r="K47" s="76"/>
      <c r="L47" s="76"/>
      <c r="M47" s="76"/>
      <c r="N47" s="76">
        <v>600000</v>
      </c>
      <c r="O47" s="76"/>
    </row>
    <row r="48" spans="1:15" s="33" customFormat="1" ht="9.75" customHeight="1">
      <c r="A48" s="63" t="s">
        <v>54</v>
      </c>
      <c r="B48" s="80"/>
      <c r="C48" s="210" t="s">
        <v>204</v>
      </c>
      <c r="D48" s="210"/>
      <c r="E48" s="210"/>
      <c r="F48" s="210"/>
      <c r="G48" s="210"/>
      <c r="H48" s="210"/>
      <c r="I48" s="76">
        <f>N48</f>
        <v>650000</v>
      </c>
      <c r="J48" s="76"/>
      <c r="K48" s="76"/>
      <c r="L48" s="76"/>
      <c r="M48" s="76"/>
      <c r="N48" s="76">
        <v>650000</v>
      </c>
      <c r="O48" s="76"/>
    </row>
    <row r="49" spans="1:15" s="30" customFormat="1" ht="9.75" customHeight="1">
      <c r="A49" s="63" t="s">
        <v>55</v>
      </c>
      <c r="B49" s="79"/>
      <c r="C49" s="210" t="s">
        <v>205</v>
      </c>
      <c r="D49" s="210"/>
      <c r="E49" s="210"/>
      <c r="F49" s="210"/>
      <c r="G49" s="210"/>
      <c r="H49" s="210"/>
      <c r="I49" s="76">
        <f>N49</f>
        <v>1040400</v>
      </c>
      <c r="J49" s="78"/>
      <c r="K49" s="78"/>
      <c r="L49" s="78"/>
      <c r="M49" s="78"/>
      <c r="N49" s="76">
        <v>1040400</v>
      </c>
      <c r="O49" s="78"/>
    </row>
    <row r="50" spans="1:15" s="30" customFormat="1" ht="9.75" customHeight="1">
      <c r="A50" s="63" t="s">
        <v>55</v>
      </c>
      <c r="B50" s="79"/>
      <c r="C50" s="210" t="s">
        <v>251</v>
      </c>
      <c r="D50" s="210"/>
      <c r="E50" s="210"/>
      <c r="F50" s="210"/>
      <c r="G50" s="210"/>
      <c r="H50" s="210"/>
      <c r="I50" s="76">
        <f>K50</f>
        <v>80200</v>
      </c>
      <c r="J50" s="78"/>
      <c r="K50" s="76">
        <v>80200</v>
      </c>
      <c r="L50" s="78"/>
      <c r="M50" s="78"/>
      <c r="N50" s="78"/>
      <c r="O50" s="78"/>
    </row>
    <row r="51" spans="1:15" s="33" customFormat="1" ht="9.75" customHeight="1">
      <c r="A51" s="63" t="s">
        <v>56</v>
      </c>
      <c r="B51" s="82"/>
      <c r="C51" s="210" t="s">
        <v>200</v>
      </c>
      <c r="D51" s="210"/>
      <c r="E51" s="210"/>
      <c r="F51" s="210"/>
      <c r="G51" s="210"/>
      <c r="H51" s="210"/>
      <c r="I51" s="76">
        <f>N51</f>
        <v>0</v>
      </c>
      <c r="J51" s="76"/>
      <c r="K51" s="76"/>
      <c r="L51" s="76"/>
      <c r="M51" s="76"/>
      <c r="N51" s="76"/>
      <c r="O51" s="76"/>
    </row>
    <row r="52" spans="1:15" s="33" customFormat="1" ht="9.75" customHeight="1">
      <c r="A52" s="63" t="s">
        <v>56</v>
      </c>
      <c r="B52" s="82"/>
      <c r="C52" s="210" t="s">
        <v>252</v>
      </c>
      <c r="D52" s="210"/>
      <c r="E52" s="210"/>
      <c r="F52" s="210"/>
      <c r="G52" s="210"/>
      <c r="H52" s="210"/>
      <c r="I52" s="76">
        <f>K52</f>
        <v>70000</v>
      </c>
      <c r="J52" s="76"/>
      <c r="K52" s="76">
        <v>70000</v>
      </c>
      <c r="L52" s="76"/>
      <c r="M52" s="76"/>
      <c r="N52" s="76"/>
      <c r="O52" s="76"/>
    </row>
    <row r="53" spans="1:15" s="33" customFormat="1" ht="19.5" customHeight="1">
      <c r="A53" s="63" t="s">
        <v>57</v>
      </c>
      <c r="B53" s="29">
        <v>270</v>
      </c>
      <c r="C53" s="212" t="s">
        <v>206</v>
      </c>
      <c r="D53" s="213"/>
      <c r="E53" s="213"/>
      <c r="F53" s="213"/>
      <c r="G53" s="213"/>
      <c r="H53" s="214"/>
      <c r="I53" s="76">
        <f>N53</f>
        <v>285000</v>
      </c>
      <c r="J53" s="76"/>
      <c r="K53" s="76"/>
      <c r="L53" s="76"/>
      <c r="M53" s="76"/>
      <c r="N53" s="76">
        <v>285000</v>
      </c>
      <c r="O53" s="76"/>
    </row>
    <row r="54" spans="1:15" s="33" customFormat="1" ht="19.5" customHeight="1">
      <c r="A54" s="63" t="s">
        <v>57</v>
      </c>
      <c r="B54" s="29">
        <v>270</v>
      </c>
      <c r="C54" s="212" t="s">
        <v>216</v>
      </c>
      <c r="D54" s="213"/>
      <c r="E54" s="213"/>
      <c r="F54" s="213"/>
      <c r="G54" s="213"/>
      <c r="H54" s="214"/>
      <c r="I54" s="76">
        <f>K54</f>
        <v>40000</v>
      </c>
      <c r="J54" s="76"/>
      <c r="K54" s="76">
        <v>40000</v>
      </c>
      <c r="L54" s="76"/>
      <c r="M54" s="76"/>
      <c r="N54" s="76"/>
      <c r="O54" s="76"/>
    </row>
    <row r="55" spans="1:15" s="33" customFormat="1" ht="12.75" customHeight="1">
      <c r="A55" s="63" t="s">
        <v>219</v>
      </c>
      <c r="B55" s="29">
        <v>280</v>
      </c>
      <c r="C55" s="210" t="s">
        <v>207</v>
      </c>
      <c r="D55" s="210"/>
      <c r="E55" s="210"/>
      <c r="F55" s="210"/>
      <c r="G55" s="210"/>
      <c r="H55" s="210"/>
      <c r="I55" s="76">
        <f>J55+N55</f>
        <v>903386.88</v>
      </c>
      <c r="J55" s="76">
        <v>100000</v>
      </c>
      <c r="K55" s="76"/>
      <c r="L55" s="76"/>
      <c r="M55" s="76"/>
      <c r="N55" s="76">
        <v>803386.88</v>
      </c>
      <c r="O55" s="76"/>
    </row>
    <row r="56" spans="1:15" s="33" customFormat="1" ht="19.5" customHeight="1" hidden="1">
      <c r="A56" s="81"/>
      <c r="B56" s="81" t="s">
        <v>186</v>
      </c>
      <c r="C56" s="210"/>
      <c r="D56" s="210"/>
      <c r="E56" s="210"/>
      <c r="F56" s="210"/>
      <c r="G56" s="210"/>
      <c r="H56" s="210"/>
      <c r="I56" s="75"/>
      <c r="J56" s="76"/>
      <c r="K56" s="76"/>
      <c r="L56" s="76"/>
      <c r="M56" s="76"/>
      <c r="N56" s="76"/>
      <c r="O56" s="76"/>
    </row>
    <row r="57" spans="1:15" s="30" customFormat="1" ht="9.75" customHeight="1" hidden="1">
      <c r="A57" s="79"/>
      <c r="B57" s="79"/>
      <c r="C57" s="209"/>
      <c r="D57" s="209"/>
      <c r="E57" s="209"/>
      <c r="F57" s="209"/>
      <c r="G57" s="209"/>
      <c r="H57" s="209"/>
      <c r="I57" s="77"/>
      <c r="J57" s="78"/>
      <c r="K57" s="78"/>
      <c r="L57" s="78"/>
      <c r="M57" s="78"/>
      <c r="N57" s="78"/>
      <c r="O57" s="78"/>
    </row>
    <row r="58" spans="1:15" s="30" customFormat="1" ht="9.75" customHeight="1" hidden="1">
      <c r="A58" s="79"/>
      <c r="B58" s="79"/>
      <c r="C58" s="209"/>
      <c r="D58" s="209"/>
      <c r="E58" s="209"/>
      <c r="F58" s="209"/>
      <c r="G58" s="209"/>
      <c r="H58" s="209"/>
      <c r="I58" s="77"/>
      <c r="J58" s="78"/>
      <c r="K58" s="78"/>
      <c r="L58" s="78"/>
      <c r="M58" s="78"/>
      <c r="N58" s="78"/>
      <c r="O58" s="78"/>
    </row>
    <row r="59" spans="1:15" s="33" customFormat="1" ht="12" customHeight="1">
      <c r="A59" s="63" t="s">
        <v>31</v>
      </c>
      <c r="B59" s="29"/>
      <c r="C59" s="210"/>
      <c r="D59" s="211"/>
      <c r="E59" s="211"/>
      <c r="F59" s="211"/>
      <c r="G59" s="211"/>
      <c r="H59" s="211"/>
      <c r="I59" s="75"/>
      <c r="J59" s="76"/>
      <c r="K59" s="76"/>
      <c r="L59" s="76"/>
      <c r="M59" s="76"/>
      <c r="N59" s="76"/>
      <c r="O59" s="76"/>
    </row>
    <row r="60" spans="1:15" s="33" customFormat="1" ht="12.75" customHeight="1">
      <c r="A60" s="63" t="s">
        <v>58</v>
      </c>
      <c r="B60" s="29"/>
      <c r="C60" s="210" t="s">
        <v>217</v>
      </c>
      <c r="D60" s="210"/>
      <c r="E60" s="210"/>
      <c r="F60" s="210"/>
      <c r="G60" s="210"/>
      <c r="H60" s="210"/>
      <c r="I60" s="76">
        <f>N60</f>
        <v>8500</v>
      </c>
      <c r="J60" s="76"/>
      <c r="K60" s="76"/>
      <c r="L60" s="76"/>
      <c r="M60" s="76"/>
      <c r="N60" s="76">
        <v>8500</v>
      </c>
      <c r="O60" s="76"/>
    </row>
    <row r="61" spans="1:15" s="33" customFormat="1" ht="12.75" customHeight="1">
      <c r="A61" s="63" t="s">
        <v>58</v>
      </c>
      <c r="B61" s="29"/>
      <c r="C61" s="210" t="s">
        <v>218</v>
      </c>
      <c r="D61" s="210"/>
      <c r="E61" s="210"/>
      <c r="F61" s="210"/>
      <c r="G61" s="210"/>
      <c r="H61" s="210"/>
      <c r="I61" s="76">
        <f>N61</f>
        <v>10000</v>
      </c>
      <c r="J61" s="76"/>
      <c r="K61" s="76"/>
      <c r="L61" s="76"/>
      <c r="M61" s="76"/>
      <c r="N61" s="76">
        <v>10000</v>
      </c>
      <c r="O61" s="76"/>
    </row>
    <row r="62" spans="1:15" s="33" customFormat="1" ht="12.75" customHeight="1">
      <c r="A62" s="63" t="s">
        <v>58</v>
      </c>
      <c r="B62" s="29"/>
      <c r="C62" s="210" t="s">
        <v>220</v>
      </c>
      <c r="D62" s="210"/>
      <c r="E62" s="210"/>
      <c r="F62" s="210"/>
      <c r="G62" s="210"/>
      <c r="H62" s="210"/>
      <c r="I62" s="76">
        <f>J62+K62</f>
        <v>43500</v>
      </c>
      <c r="J62" s="76">
        <v>13500</v>
      </c>
      <c r="K62" s="76">
        <v>30000</v>
      </c>
      <c r="L62" s="76"/>
      <c r="M62" s="76"/>
      <c r="N62" s="76"/>
      <c r="O62" s="76"/>
    </row>
    <row r="63" spans="1:15" s="33" customFormat="1" ht="15" customHeight="1">
      <c r="A63" s="63" t="s">
        <v>59</v>
      </c>
      <c r="B63" s="29">
        <v>300</v>
      </c>
      <c r="C63" s="210" t="s">
        <v>51</v>
      </c>
      <c r="D63" s="210"/>
      <c r="E63" s="210"/>
      <c r="F63" s="210"/>
      <c r="G63" s="210"/>
      <c r="H63" s="210"/>
      <c r="I63" s="75"/>
      <c r="J63" s="76"/>
      <c r="K63" s="76"/>
      <c r="L63" s="76"/>
      <c r="M63" s="76"/>
      <c r="N63" s="76"/>
      <c r="O63" s="76"/>
    </row>
    <row r="64" spans="1:15" s="33" customFormat="1" ht="9.75" customHeight="1">
      <c r="A64" s="63" t="s">
        <v>145</v>
      </c>
      <c r="B64" s="29">
        <v>310</v>
      </c>
      <c r="C64" s="210"/>
      <c r="D64" s="210"/>
      <c r="E64" s="210"/>
      <c r="F64" s="210"/>
      <c r="G64" s="210"/>
      <c r="H64" s="210"/>
      <c r="I64" s="75"/>
      <c r="J64" s="76"/>
      <c r="K64" s="76"/>
      <c r="L64" s="76"/>
      <c r="M64" s="76"/>
      <c r="N64" s="76"/>
      <c r="O64" s="76"/>
    </row>
    <row r="65" spans="1:15" s="33" customFormat="1" ht="14.25" customHeight="1">
      <c r="A65" s="63" t="s">
        <v>146</v>
      </c>
      <c r="B65" s="29">
        <v>320</v>
      </c>
      <c r="C65" s="210"/>
      <c r="D65" s="210"/>
      <c r="E65" s="210"/>
      <c r="F65" s="210"/>
      <c r="G65" s="210"/>
      <c r="H65" s="210"/>
      <c r="I65" s="75"/>
      <c r="J65" s="76"/>
      <c r="K65" s="76"/>
      <c r="L65" s="76"/>
      <c r="M65" s="76"/>
      <c r="N65" s="76"/>
      <c r="O65" s="76"/>
    </row>
    <row r="66" spans="1:15" s="33" customFormat="1" ht="9.75" customHeight="1">
      <c r="A66" s="63" t="s">
        <v>147</v>
      </c>
      <c r="B66" s="29">
        <v>400</v>
      </c>
      <c r="C66" s="210"/>
      <c r="D66" s="210"/>
      <c r="E66" s="210"/>
      <c r="F66" s="210"/>
      <c r="G66" s="210"/>
      <c r="H66" s="210"/>
      <c r="I66" s="75"/>
      <c r="J66" s="76"/>
      <c r="K66" s="76"/>
      <c r="L66" s="76"/>
      <c r="M66" s="76"/>
      <c r="N66" s="76"/>
      <c r="O66" s="76"/>
    </row>
    <row r="67" spans="1:15" s="33" customFormat="1" ht="9.75" customHeight="1">
      <c r="A67" s="63" t="s">
        <v>148</v>
      </c>
      <c r="B67" s="29">
        <v>410</v>
      </c>
      <c r="C67" s="210"/>
      <c r="D67" s="210"/>
      <c r="E67" s="210"/>
      <c r="F67" s="210"/>
      <c r="G67" s="210"/>
      <c r="H67" s="210"/>
      <c r="I67" s="75"/>
      <c r="J67" s="76"/>
      <c r="K67" s="76"/>
      <c r="L67" s="76"/>
      <c r="M67" s="76"/>
      <c r="N67" s="76"/>
      <c r="O67" s="76"/>
    </row>
    <row r="68" spans="1:15" s="30" customFormat="1" ht="14.25" customHeight="1">
      <c r="A68" s="63" t="s">
        <v>149</v>
      </c>
      <c r="B68" s="29">
        <v>420</v>
      </c>
      <c r="C68" s="209"/>
      <c r="D68" s="209"/>
      <c r="E68" s="209"/>
      <c r="F68" s="209"/>
      <c r="G68" s="209"/>
      <c r="H68" s="209"/>
      <c r="I68" s="77"/>
      <c r="J68" s="78"/>
      <c r="K68" s="78"/>
      <c r="L68" s="78"/>
      <c r="M68" s="78"/>
      <c r="N68" s="78"/>
      <c r="O68" s="78"/>
    </row>
    <row r="69" spans="1:15" s="33" customFormat="1" ht="9.75" customHeight="1">
      <c r="A69" s="63" t="s">
        <v>150</v>
      </c>
      <c r="B69" s="29">
        <v>500</v>
      </c>
      <c r="C69" s="210" t="s">
        <v>51</v>
      </c>
      <c r="D69" s="210"/>
      <c r="E69" s="210"/>
      <c r="F69" s="210"/>
      <c r="G69" s="210"/>
      <c r="H69" s="210"/>
      <c r="I69" s="76"/>
      <c r="J69" s="76"/>
      <c r="K69" s="76"/>
      <c r="L69" s="76"/>
      <c r="M69" s="76"/>
      <c r="N69" s="76">
        <v>81886.88</v>
      </c>
      <c r="O69" s="76"/>
    </row>
    <row r="70" spans="1:15" s="33" customFormat="1" ht="14.25" customHeight="1">
      <c r="A70" s="63" t="s">
        <v>151</v>
      </c>
      <c r="B70" s="29">
        <v>600</v>
      </c>
      <c r="C70" s="210" t="s">
        <v>51</v>
      </c>
      <c r="D70" s="210"/>
      <c r="E70" s="210"/>
      <c r="F70" s="210"/>
      <c r="G70" s="210"/>
      <c r="H70" s="210"/>
      <c r="I70" s="75"/>
      <c r="J70" s="76"/>
      <c r="K70" s="76"/>
      <c r="L70" s="76"/>
      <c r="M70" s="76"/>
      <c r="N70" s="76"/>
      <c r="O70" s="76"/>
    </row>
    <row r="71" spans="1:15" s="33" customFormat="1" ht="9.75" customHeight="1">
      <c r="A71" s="80"/>
      <c r="B71" s="80"/>
      <c r="C71" s="210"/>
      <c r="D71" s="210"/>
      <c r="E71" s="210"/>
      <c r="F71" s="210"/>
      <c r="G71" s="210"/>
      <c r="H71" s="210"/>
      <c r="I71" s="75"/>
      <c r="J71" s="76"/>
      <c r="K71" s="76"/>
      <c r="L71" s="76"/>
      <c r="M71" s="76"/>
      <c r="N71" s="76"/>
      <c r="O71" s="76"/>
    </row>
    <row r="72" spans="1:15" s="30" customFormat="1" ht="9.75" customHeight="1">
      <c r="A72" s="79"/>
      <c r="B72" s="79"/>
      <c r="C72" s="209"/>
      <c r="D72" s="209"/>
      <c r="E72" s="209"/>
      <c r="F72" s="209"/>
      <c r="G72" s="209"/>
      <c r="H72" s="209"/>
      <c r="I72" s="77"/>
      <c r="J72" s="78"/>
      <c r="K72" s="78"/>
      <c r="L72" s="78"/>
      <c r="M72" s="78"/>
      <c r="N72" s="78"/>
      <c r="O72" s="78"/>
    </row>
    <row r="73" spans="1:15" s="30" customFormat="1" ht="9.75" customHeight="1">
      <c r="A73" s="79"/>
      <c r="B73" s="79"/>
      <c r="C73" s="209"/>
      <c r="D73" s="209"/>
      <c r="E73" s="209"/>
      <c r="F73" s="209"/>
      <c r="G73" s="209"/>
      <c r="H73" s="209"/>
      <c r="I73" s="77"/>
      <c r="J73" s="78"/>
      <c r="K73" s="78"/>
      <c r="L73" s="78"/>
      <c r="M73" s="78"/>
      <c r="N73" s="78"/>
      <c r="O73" s="78"/>
    </row>
    <row r="74" spans="1:15" s="33" customFormat="1" ht="9.75" customHeight="1">
      <c r="A74" s="220" t="s">
        <v>60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1"/>
    </row>
    <row r="75" spans="1:15" s="33" customFormat="1" ht="9.75" customHeight="1">
      <c r="A75" s="31" t="s">
        <v>61</v>
      </c>
      <c r="B75" s="32"/>
      <c r="C75" s="218" t="s">
        <v>51</v>
      </c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</row>
    <row r="77" spans="1:14" ht="12.75">
      <c r="A77" s="24" t="s">
        <v>62</v>
      </c>
      <c r="B77" s="222" t="s">
        <v>248</v>
      </c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</row>
    <row r="78" spans="2:14" ht="12.75"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</row>
    <row r="79" spans="1:14" ht="12.75">
      <c r="A79" s="24" t="s">
        <v>63</v>
      </c>
      <c r="B79" s="222" t="s">
        <v>249</v>
      </c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</row>
    <row r="80" spans="2:14" ht="12.75"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</row>
    <row r="81" spans="1:10" ht="12.75">
      <c r="A81" s="24" t="s">
        <v>144</v>
      </c>
      <c r="J81" s="24" t="s">
        <v>250</v>
      </c>
    </row>
  </sheetData>
  <sheetProtection/>
  <mergeCells count="85">
    <mergeCell ref="C46:H46"/>
    <mergeCell ref="C47:H47"/>
    <mergeCell ref="C54:H54"/>
    <mergeCell ref="C60:H60"/>
    <mergeCell ref="C59:H59"/>
    <mergeCell ref="C38:H38"/>
    <mergeCell ref="C40:H40"/>
    <mergeCell ref="C43:H43"/>
    <mergeCell ref="C26:H26"/>
    <mergeCell ref="C25:H25"/>
    <mergeCell ref="C28:H28"/>
    <mergeCell ref="C27:H27"/>
    <mergeCell ref="C30:H30"/>
    <mergeCell ref="C29:H29"/>
    <mergeCell ref="M7:M8"/>
    <mergeCell ref="N7:O7"/>
    <mergeCell ref="A2:O2"/>
    <mergeCell ref="C31:H31"/>
    <mergeCell ref="B5:B8"/>
    <mergeCell ref="C5:H8"/>
    <mergeCell ref="I5:O5"/>
    <mergeCell ref="I6:I8"/>
    <mergeCell ref="J6:O6"/>
    <mergeCell ref="J7:J8"/>
    <mergeCell ref="K7:K8"/>
    <mergeCell ref="L7:L8"/>
    <mergeCell ref="H1:O1"/>
    <mergeCell ref="B79:N79"/>
    <mergeCell ref="C41:H41"/>
    <mergeCell ref="C39:H39"/>
    <mergeCell ref="C17:H17"/>
    <mergeCell ref="C16:H16"/>
    <mergeCell ref="C19:H19"/>
    <mergeCell ref="C18:H18"/>
    <mergeCell ref="B80:N80"/>
    <mergeCell ref="A74:O74"/>
    <mergeCell ref="B77:N77"/>
    <mergeCell ref="B78:N78"/>
    <mergeCell ref="C75:H75"/>
    <mergeCell ref="I75:O75"/>
    <mergeCell ref="A5:A8"/>
    <mergeCell ref="C9:H9"/>
    <mergeCell ref="C15:H15"/>
    <mergeCell ref="C14:H14"/>
    <mergeCell ref="C13:H13"/>
    <mergeCell ref="C11:H11"/>
    <mergeCell ref="C12:H12"/>
    <mergeCell ref="C10:H10"/>
    <mergeCell ref="C34:H34"/>
    <mergeCell ref="C33:H33"/>
    <mergeCell ref="C36:H36"/>
    <mergeCell ref="C35:H35"/>
    <mergeCell ref="C21:H21"/>
    <mergeCell ref="C20:H20"/>
    <mergeCell ref="C23:H23"/>
    <mergeCell ref="C22:H22"/>
    <mergeCell ref="C24:H24"/>
    <mergeCell ref="C42:H42"/>
    <mergeCell ref="C37:H37"/>
    <mergeCell ref="C49:H49"/>
    <mergeCell ref="C53:H53"/>
    <mergeCell ref="C51:H51"/>
    <mergeCell ref="C50:H50"/>
    <mergeCell ref="C52:H52"/>
    <mergeCell ref="C48:H48"/>
    <mergeCell ref="C44:H44"/>
    <mergeCell ref="C45:H45"/>
    <mergeCell ref="C66:H66"/>
    <mergeCell ref="C65:H65"/>
    <mergeCell ref="C56:H56"/>
    <mergeCell ref="C55:H55"/>
    <mergeCell ref="C58:H58"/>
    <mergeCell ref="C57:H57"/>
    <mergeCell ref="C62:H62"/>
    <mergeCell ref="C61:H61"/>
    <mergeCell ref="C73:H73"/>
    <mergeCell ref="C32:H32"/>
    <mergeCell ref="C68:H68"/>
    <mergeCell ref="C67:H67"/>
    <mergeCell ref="C70:H70"/>
    <mergeCell ref="C69:H69"/>
    <mergeCell ref="C72:H72"/>
    <mergeCell ref="C71:H71"/>
    <mergeCell ref="C64:H64"/>
    <mergeCell ref="C63:H63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2"/>
  <sheetViews>
    <sheetView zoomScalePageLayoutView="0" workbookViewId="0" topLeftCell="A1">
      <selection activeCell="AH20" sqref="AH20:AM20"/>
    </sheetView>
  </sheetViews>
  <sheetFormatPr defaultColWidth="9.00390625" defaultRowHeight="12.75"/>
  <cols>
    <col min="1" max="1" width="47.375" style="0" customWidth="1"/>
    <col min="4" max="8" width="1.25" style="0" customWidth="1"/>
    <col min="9" max="9" width="3.125" style="0" customWidth="1"/>
    <col min="10" max="13" width="1.25" style="0" customWidth="1"/>
    <col min="14" max="14" width="1.625" style="0" customWidth="1"/>
    <col min="15" max="15" width="1.75390625" style="0" customWidth="1"/>
    <col min="16" max="19" width="1.25" style="0" customWidth="1"/>
    <col min="20" max="20" width="1.875" style="0" customWidth="1"/>
    <col min="21" max="26" width="1.25" style="0" customWidth="1"/>
    <col min="27" max="27" width="2.25390625" style="0" customWidth="1"/>
    <col min="28" max="32" width="1.25" style="0" customWidth="1"/>
    <col min="33" max="33" width="2.125" style="0" customWidth="1"/>
    <col min="34" max="38" width="1.25" style="0" customWidth="1"/>
    <col min="39" max="39" width="2.00390625" style="0" customWidth="1"/>
    <col min="40" max="44" width="1.25" style="0" customWidth="1"/>
    <col min="45" max="45" width="2.375" style="0" customWidth="1"/>
    <col min="46" max="50" width="1.25" style="0" customWidth="1"/>
    <col min="51" max="51" width="2.00390625" style="0" customWidth="1"/>
    <col min="52" max="56" width="1.25" style="0" customWidth="1"/>
    <col min="57" max="57" width="1.75390625" style="0" customWidth="1"/>
  </cols>
  <sheetData>
    <row r="1" spans="1:57" ht="14.25">
      <c r="A1" s="15"/>
      <c r="B1" s="15"/>
      <c r="C1" s="15"/>
      <c r="D1" s="15"/>
      <c r="E1" s="15"/>
      <c r="F1" s="15"/>
      <c r="G1" s="25"/>
      <c r="H1" s="15"/>
      <c r="I1" s="258" t="s">
        <v>258</v>
      </c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</row>
    <row r="2" spans="1:57" ht="15.75">
      <c r="A2" s="251" t="s">
        <v>189</v>
      </c>
      <c r="B2" s="252"/>
      <c r="C2" s="252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47"/>
      <c r="AY2" s="47"/>
      <c r="AZ2" s="47"/>
      <c r="BA2" s="47"/>
      <c r="BB2" s="47"/>
      <c r="BC2" s="47"/>
      <c r="BD2" s="47"/>
      <c r="BE2" s="47"/>
    </row>
    <row r="3" spans="1:57" ht="14.25">
      <c r="A3" s="254" t="s">
        <v>231</v>
      </c>
      <c r="B3" s="255"/>
      <c r="C3" s="255"/>
      <c r="D3" s="25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ht="28.5" customHeight="1">
      <c r="A4" s="246" t="s">
        <v>29</v>
      </c>
      <c r="B4" s="246" t="s">
        <v>109</v>
      </c>
      <c r="C4" s="246" t="s">
        <v>180</v>
      </c>
      <c r="D4" s="239" t="s">
        <v>179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</row>
    <row r="5" spans="1:57" ht="12.75">
      <c r="A5" s="216"/>
      <c r="B5" s="247"/>
      <c r="C5" s="216"/>
      <c r="D5" s="248" t="s">
        <v>167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140" t="s">
        <v>32</v>
      </c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</row>
    <row r="6" spans="1:57" ht="25.5" customHeight="1">
      <c r="A6" s="216"/>
      <c r="B6" s="247"/>
      <c r="C6" s="216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60" t="s">
        <v>168</v>
      </c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 t="s">
        <v>169</v>
      </c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</row>
    <row r="7" spans="1:57" ht="12.75">
      <c r="A7" s="216"/>
      <c r="B7" s="247"/>
      <c r="C7" s="216"/>
      <c r="D7" s="250" t="s">
        <v>224</v>
      </c>
      <c r="E7" s="216"/>
      <c r="F7" s="216"/>
      <c r="G7" s="216"/>
      <c r="H7" s="216"/>
      <c r="I7" s="216"/>
      <c r="J7" s="250" t="s">
        <v>225</v>
      </c>
      <c r="K7" s="216"/>
      <c r="L7" s="216"/>
      <c r="M7" s="216"/>
      <c r="N7" s="216"/>
      <c r="O7" s="216"/>
      <c r="P7" s="250" t="s">
        <v>226</v>
      </c>
      <c r="Q7" s="216"/>
      <c r="R7" s="216"/>
      <c r="S7" s="216"/>
      <c r="T7" s="216"/>
      <c r="U7" s="216"/>
      <c r="V7" s="250" t="s">
        <v>227</v>
      </c>
      <c r="W7" s="216"/>
      <c r="X7" s="216"/>
      <c r="Y7" s="216"/>
      <c r="Z7" s="216"/>
      <c r="AA7" s="216"/>
      <c r="AB7" s="250" t="s">
        <v>228</v>
      </c>
      <c r="AC7" s="216"/>
      <c r="AD7" s="216"/>
      <c r="AE7" s="216"/>
      <c r="AF7" s="216"/>
      <c r="AG7" s="216"/>
      <c r="AH7" s="250" t="s">
        <v>229</v>
      </c>
      <c r="AI7" s="216"/>
      <c r="AJ7" s="216"/>
      <c r="AK7" s="216"/>
      <c r="AL7" s="216"/>
      <c r="AM7" s="216"/>
      <c r="AN7" s="250" t="s">
        <v>227</v>
      </c>
      <c r="AO7" s="216"/>
      <c r="AP7" s="216"/>
      <c r="AQ7" s="216"/>
      <c r="AR7" s="216"/>
      <c r="AS7" s="216"/>
      <c r="AT7" s="250" t="s">
        <v>228</v>
      </c>
      <c r="AU7" s="216"/>
      <c r="AV7" s="216"/>
      <c r="AW7" s="216"/>
      <c r="AX7" s="216"/>
      <c r="AY7" s="216"/>
      <c r="AZ7" s="250" t="s">
        <v>230</v>
      </c>
      <c r="BA7" s="216"/>
      <c r="BB7" s="216"/>
      <c r="BC7" s="216"/>
      <c r="BD7" s="216"/>
      <c r="BE7" s="216"/>
    </row>
    <row r="8" spans="1:57" ht="12.75">
      <c r="A8" s="53">
        <v>1</v>
      </c>
      <c r="B8" s="54">
        <v>2</v>
      </c>
      <c r="C8" s="53">
        <v>3</v>
      </c>
      <c r="D8" s="259">
        <v>4</v>
      </c>
      <c r="E8" s="259"/>
      <c r="F8" s="259"/>
      <c r="G8" s="259"/>
      <c r="H8" s="259"/>
      <c r="I8" s="259"/>
      <c r="J8" s="259">
        <v>5</v>
      </c>
      <c r="K8" s="259"/>
      <c r="L8" s="259"/>
      <c r="M8" s="259"/>
      <c r="N8" s="259"/>
      <c r="O8" s="259"/>
      <c r="P8" s="259">
        <v>6</v>
      </c>
      <c r="Q8" s="259"/>
      <c r="R8" s="259"/>
      <c r="S8" s="259"/>
      <c r="T8" s="259"/>
      <c r="U8" s="259"/>
      <c r="V8" s="259">
        <v>7</v>
      </c>
      <c r="W8" s="259"/>
      <c r="X8" s="259"/>
      <c r="Y8" s="259"/>
      <c r="Z8" s="259"/>
      <c r="AA8" s="259"/>
      <c r="AB8" s="259">
        <v>8</v>
      </c>
      <c r="AC8" s="259"/>
      <c r="AD8" s="259"/>
      <c r="AE8" s="259"/>
      <c r="AF8" s="259"/>
      <c r="AG8" s="259"/>
      <c r="AH8" s="259">
        <v>9</v>
      </c>
      <c r="AI8" s="259"/>
      <c r="AJ8" s="259"/>
      <c r="AK8" s="259"/>
      <c r="AL8" s="259"/>
      <c r="AM8" s="259"/>
      <c r="AN8" s="259">
        <v>10</v>
      </c>
      <c r="AO8" s="259"/>
      <c r="AP8" s="259"/>
      <c r="AQ8" s="259"/>
      <c r="AR8" s="259"/>
      <c r="AS8" s="259"/>
      <c r="AT8" s="259">
        <v>11</v>
      </c>
      <c r="AU8" s="259"/>
      <c r="AV8" s="259"/>
      <c r="AW8" s="259"/>
      <c r="AX8" s="259"/>
      <c r="AY8" s="259"/>
      <c r="AZ8" s="259">
        <v>12</v>
      </c>
      <c r="BA8" s="259"/>
      <c r="BB8" s="259"/>
      <c r="BC8" s="259"/>
      <c r="BD8" s="259"/>
      <c r="BE8" s="259"/>
    </row>
    <row r="9" spans="1:57" ht="25.5">
      <c r="A9" s="55" t="s">
        <v>181</v>
      </c>
      <c r="B9" s="64" t="s">
        <v>182</v>
      </c>
      <c r="C9" s="87">
        <v>2017</v>
      </c>
      <c r="D9" s="261">
        <f>V9+AN9</f>
        <v>9255540</v>
      </c>
      <c r="E9" s="261"/>
      <c r="F9" s="261"/>
      <c r="G9" s="261"/>
      <c r="H9" s="261"/>
      <c r="I9" s="261"/>
      <c r="J9" s="261">
        <f>AB9+AT9</f>
        <v>9255540</v>
      </c>
      <c r="K9" s="261"/>
      <c r="L9" s="261"/>
      <c r="M9" s="261"/>
      <c r="N9" s="261"/>
      <c r="O9" s="261"/>
      <c r="P9" s="261">
        <f>AH9+AZ9</f>
        <v>9255540</v>
      </c>
      <c r="Q9" s="261"/>
      <c r="R9" s="261"/>
      <c r="S9" s="261"/>
      <c r="T9" s="261"/>
      <c r="U9" s="261"/>
      <c r="V9" s="261">
        <f>V17</f>
        <v>3755540</v>
      </c>
      <c r="W9" s="261"/>
      <c r="X9" s="261"/>
      <c r="Y9" s="261"/>
      <c r="Z9" s="261"/>
      <c r="AA9" s="261"/>
      <c r="AB9" s="261">
        <f>AB17</f>
        <v>3755540</v>
      </c>
      <c r="AC9" s="261"/>
      <c r="AD9" s="261"/>
      <c r="AE9" s="261"/>
      <c r="AF9" s="261"/>
      <c r="AG9" s="261"/>
      <c r="AH9" s="261">
        <f>AH17</f>
        <v>3755540</v>
      </c>
      <c r="AI9" s="261"/>
      <c r="AJ9" s="261"/>
      <c r="AK9" s="261"/>
      <c r="AL9" s="261"/>
      <c r="AM9" s="261"/>
      <c r="AN9" s="261">
        <f>AN22</f>
        <v>5500000</v>
      </c>
      <c r="AO9" s="261"/>
      <c r="AP9" s="261"/>
      <c r="AQ9" s="261"/>
      <c r="AR9" s="261"/>
      <c r="AS9" s="261"/>
      <c r="AT9" s="261">
        <f>AT22</f>
        <v>5500000</v>
      </c>
      <c r="AU9" s="261"/>
      <c r="AV9" s="261"/>
      <c r="AW9" s="261"/>
      <c r="AX9" s="261"/>
      <c r="AY9" s="261"/>
      <c r="AZ9" s="261">
        <f>AZ22</f>
        <v>5500000</v>
      </c>
      <c r="BA9" s="261"/>
      <c r="BB9" s="261"/>
      <c r="BC9" s="261"/>
      <c r="BD9" s="261"/>
      <c r="BE9" s="261"/>
    </row>
    <row r="10" spans="1:57" ht="12.75">
      <c r="A10" s="55" t="s">
        <v>32</v>
      </c>
      <c r="B10" s="64"/>
      <c r="C10" s="87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</row>
    <row r="11" spans="1:57" ht="25.5">
      <c r="A11" s="58" t="s">
        <v>184</v>
      </c>
      <c r="B11" s="65" t="s">
        <v>170</v>
      </c>
      <c r="C11" s="27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</row>
    <row r="12" spans="1:57" ht="12.75">
      <c r="A12" s="55" t="s">
        <v>171</v>
      </c>
      <c r="B12" s="65"/>
      <c r="C12" s="83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</row>
    <row r="13" spans="1:57" ht="24">
      <c r="A13" s="72" t="s">
        <v>172</v>
      </c>
      <c r="B13" s="66"/>
      <c r="C13" s="83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</row>
    <row r="14" spans="1:57" ht="36">
      <c r="A14" s="73" t="s">
        <v>173</v>
      </c>
      <c r="B14" s="67"/>
      <c r="C14" s="83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</row>
    <row r="15" spans="1:57" ht="12.75">
      <c r="A15" s="72" t="s">
        <v>174</v>
      </c>
      <c r="B15" s="67"/>
      <c r="C15" s="83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</row>
    <row r="16" spans="1:57" ht="24">
      <c r="A16" s="72" t="s">
        <v>115</v>
      </c>
      <c r="B16" s="68"/>
      <c r="C16" s="88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</row>
    <row r="17" spans="1:57" ht="21" customHeight="1">
      <c r="A17" s="58" t="s">
        <v>183</v>
      </c>
      <c r="B17" s="48">
        <v>2001</v>
      </c>
      <c r="C17" s="89">
        <v>2017</v>
      </c>
      <c r="D17" s="262">
        <f>V17</f>
        <v>3755540</v>
      </c>
      <c r="E17" s="262"/>
      <c r="F17" s="262"/>
      <c r="G17" s="262"/>
      <c r="H17" s="262"/>
      <c r="I17" s="262"/>
      <c r="J17" s="262">
        <f>AB17</f>
        <v>3755540</v>
      </c>
      <c r="K17" s="262"/>
      <c r="L17" s="262"/>
      <c r="M17" s="262"/>
      <c r="N17" s="262"/>
      <c r="O17" s="262"/>
      <c r="P17" s="262">
        <f>AH17</f>
        <v>3755540</v>
      </c>
      <c r="Q17" s="262"/>
      <c r="R17" s="262"/>
      <c r="S17" s="262"/>
      <c r="T17" s="262"/>
      <c r="U17" s="262"/>
      <c r="V17" s="262">
        <f>V19+V20</f>
        <v>3755540</v>
      </c>
      <c r="W17" s="262"/>
      <c r="X17" s="262"/>
      <c r="Y17" s="262"/>
      <c r="Z17" s="262"/>
      <c r="AA17" s="262"/>
      <c r="AB17" s="262">
        <f>AB19+AB20</f>
        <v>3755540</v>
      </c>
      <c r="AC17" s="262"/>
      <c r="AD17" s="262"/>
      <c r="AE17" s="262"/>
      <c r="AF17" s="262"/>
      <c r="AG17" s="262"/>
      <c r="AH17" s="262">
        <f>AH19+AH20</f>
        <v>3755540</v>
      </c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</row>
    <row r="18" spans="1:57" ht="12.75">
      <c r="A18" s="55" t="s">
        <v>171</v>
      </c>
      <c r="B18" s="55"/>
      <c r="C18" s="90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</row>
    <row r="19" spans="1:57" ht="24">
      <c r="A19" s="72" t="s">
        <v>172</v>
      </c>
      <c r="B19" s="57"/>
      <c r="C19" s="90">
        <v>2017</v>
      </c>
      <c r="D19" s="262">
        <f>V19</f>
        <v>3605340</v>
      </c>
      <c r="E19" s="262"/>
      <c r="F19" s="262"/>
      <c r="G19" s="262"/>
      <c r="H19" s="262"/>
      <c r="I19" s="262"/>
      <c r="J19" s="262">
        <f>AB19</f>
        <v>3605340</v>
      </c>
      <c r="K19" s="262"/>
      <c r="L19" s="262"/>
      <c r="M19" s="262"/>
      <c r="N19" s="262"/>
      <c r="O19" s="262"/>
      <c r="P19" s="262">
        <f>AH19</f>
        <v>3605340</v>
      </c>
      <c r="Q19" s="262"/>
      <c r="R19" s="262"/>
      <c r="S19" s="262"/>
      <c r="T19" s="262"/>
      <c r="U19" s="262"/>
      <c r="V19" s="262">
        <v>3605340</v>
      </c>
      <c r="W19" s="262"/>
      <c r="X19" s="262"/>
      <c r="Y19" s="262"/>
      <c r="Z19" s="262"/>
      <c r="AA19" s="262"/>
      <c r="AB19" s="262">
        <v>3605340</v>
      </c>
      <c r="AC19" s="262"/>
      <c r="AD19" s="262"/>
      <c r="AE19" s="262"/>
      <c r="AF19" s="262"/>
      <c r="AG19" s="262"/>
      <c r="AH19" s="262">
        <v>3605340</v>
      </c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</row>
    <row r="20" spans="1:57" ht="36">
      <c r="A20" s="73" t="s">
        <v>173</v>
      </c>
      <c r="B20" s="57"/>
      <c r="C20" s="90"/>
      <c r="D20" s="262">
        <f>V20</f>
        <v>150200</v>
      </c>
      <c r="E20" s="262"/>
      <c r="F20" s="262"/>
      <c r="G20" s="262"/>
      <c r="H20" s="262"/>
      <c r="I20" s="262"/>
      <c r="J20" s="262">
        <f>AB20</f>
        <v>150200</v>
      </c>
      <c r="K20" s="262"/>
      <c r="L20" s="262"/>
      <c r="M20" s="262"/>
      <c r="N20" s="262"/>
      <c r="O20" s="262"/>
      <c r="P20" s="262">
        <f>AH20</f>
        <v>150200</v>
      </c>
      <c r="Q20" s="262"/>
      <c r="R20" s="262"/>
      <c r="S20" s="262"/>
      <c r="T20" s="262"/>
      <c r="U20" s="262"/>
      <c r="V20" s="262">
        <v>150200</v>
      </c>
      <c r="W20" s="262"/>
      <c r="X20" s="262"/>
      <c r="Y20" s="262"/>
      <c r="Z20" s="262"/>
      <c r="AA20" s="262"/>
      <c r="AB20" s="262">
        <v>150200</v>
      </c>
      <c r="AC20" s="262"/>
      <c r="AD20" s="262"/>
      <c r="AE20" s="262"/>
      <c r="AF20" s="262"/>
      <c r="AG20" s="262"/>
      <c r="AH20" s="262">
        <v>150200</v>
      </c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</row>
    <row r="21" spans="1:57" ht="12.75">
      <c r="A21" s="72" t="s">
        <v>174</v>
      </c>
      <c r="B21" s="56"/>
      <c r="C21" s="9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</row>
    <row r="22" spans="1:57" ht="24">
      <c r="A22" s="72" t="s">
        <v>115</v>
      </c>
      <c r="B22" s="46"/>
      <c r="C22" s="90">
        <v>2017</v>
      </c>
      <c r="D22" s="261">
        <f>AN22</f>
        <v>5500000</v>
      </c>
      <c r="E22" s="261"/>
      <c r="F22" s="261"/>
      <c r="G22" s="261"/>
      <c r="H22" s="261"/>
      <c r="I22" s="261"/>
      <c r="J22" s="261">
        <f>AT22</f>
        <v>5500000</v>
      </c>
      <c r="K22" s="261"/>
      <c r="L22" s="261"/>
      <c r="M22" s="261"/>
      <c r="N22" s="261"/>
      <c r="O22" s="261"/>
      <c r="P22" s="261">
        <f>AZ22</f>
        <v>5500000</v>
      </c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>
        <v>5500000</v>
      </c>
      <c r="AO22" s="261"/>
      <c r="AP22" s="261"/>
      <c r="AQ22" s="261"/>
      <c r="AR22" s="261"/>
      <c r="AS22" s="261"/>
      <c r="AT22" s="261">
        <v>5500000</v>
      </c>
      <c r="AU22" s="261"/>
      <c r="AV22" s="261"/>
      <c r="AW22" s="261"/>
      <c r="AX22" s="261"/>
      <c r="AY22" s="261"/>
      <c r="AZ22" s="261">
        <v>5500000</v>
      </c>
      <c r="BA22" s="261"/>
      <c r="BB22" s="261"/>
      <c r="BC22" s="261"/>
      <c r="BD22" s="261"/>
      <c r="BE22" s="261"/>
    </row>
    <row r="23" spans="1:57" ht="12.75">
      <c r="A23" s="69"/>
      <c r="B23" s="61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</row>
    <row r="24" spans="1:57" ht="12.75" customHeight="1">
      <c r="A24" s="264" t="s">
        <v>254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</row>
    <row r="25" spans="1:57" ht="24" customHeight="1">
      <c r="A25" s="266" t="s">
        <v>175</v>
      </c>
      <c r="B25" s="267"/>
      <c r="C25" s="267"/>
      <c r="D25" s="267"/>
      <c r="E25" s="267"/>
      <c r="F25" s="267"/>
      <c r="G25" s="267"/>
      <c r="H25" s="267"/>
      <c r="I25" s="267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</row>
    <row r="26" spans="1:57" ht="28.5" customHeight="1">
      <c r="A26" s="264" t="s">
        <v>253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</row>
    <row r="27" spans="1:57" ht="12.75">
      <c r="A27" s="266" t="s">
        <v>175</v>
      </c>
      <c r="B27" s="267"/>
      <c r="C27" s="267"/>
      <c r="D27" s="267"/>
      <c r="E27" s="267"/>
      <c r="F27" s="267"/>
      <c r="G27" s="267"/>
      <c r="H27" s="267"/>
      <c r="I27" s="267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</row>
    <row r="28" spans="1:57" ht="12.75">
      <c r="A28" s="60"/>
      <c r="B28" s="61"/>
      <c r="C28" s="61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</row>
    <row r="29" spans="1:57" ht="12.75">
      <c r="A29" s="60" t="s">
        <v>176</v>
      </c>
      <c r="B29" s="59"/>
      <c r="C29" s="59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</row>
    <row r="30" spans="1:57" ht="12.75">
      <c r="A30" s="264" t="s">
        <v>177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</row>
    <row r="31" spans="1:57" ht="12.75">
      <c r="A31" s="264" t="s">
        <v>255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</row>
    <row r="32" spans="1:57" ht="12.75">
      <c r="A32" s="269" t="s">
        <v>178</v>
      </c>
      <c r="B32" s="267"/>
      <c r="C32" s="267"/>
      <c r="D32" s="267"/>
      <c r="E32" s="267"/>
      <c r="F32" s="267"/>
      <c r="G32" s="267"/>
      <c r="H32" s="267"/>
      <c r="I32" s="267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</row>
  </sheetData>
  <sheetProtection/>
  <mergeCells count="226">
    <mergeCell ref="A32:I32"/>
    <mergeCell ref="AZ32:BE32"/>
    <mergeCell ref="A31:O31"/>
    <mergeCell ref="P31:U31"/>
    <mergeCell ref="V31:AA31"/>
    <mergeCell ref="AB31:AG31"/>
    <mergeCell ref="AH31:AM31"/>
    <mergeCell ref="AN31:AS31"/>
    <mergeCell ref="AT32:AY32"/>
    <mergeCell ref="AB10:AG10"/>
    <mergeCell ref="AH10:AM10"/>
    <mergeCell ref="AN10:AS10"/>
    <mergeCell ref="AT10:AY10"/>
    <mergeCell ref="D10:I10"/>
    <mergeCell ref="J10:O10"/>
    <mergeCell ref="P10:U10"/>
    <mergeCell ref="V10:AA10"/>
    <mergeCell ref="A24:O24"/>
    <mergeCell ref="AZ30:BE30"/>
    <mergeCell ref="AZ10:BE10"/>
    <mergeCell ref="AT31:AY31"/>
    <mergeCell ref="AZ31:BE31"/>
    <mergeCell ref="J32:O32"/>
    <mergeCell ref="P32:U32"/>
    <mergeCell ref="V32:AA32"/>
    <mergeCell ref="AB32:AG32"/>
    <mergeCell ref="AH32:AM32"/>
    <mergeCell ref="AN32:AS32"/>
    <mergeCell ref="AN29:AS29"/>
    <mergeCell ref="AT29:AY29"/>
    <mergeCell ref="AZ29:BE29"/>
    <mergeCell ref="A30:O30"/>
    <mergeCell ref="P30:U30"/>
    <mergeCell ref="V30:AA30"/>
    <mergeCell ref="AB30:AG30"/>
    <mergeCell ref="AH30:AM30"/>
    <mergeCell ref="AN30:AS30"/>
    <mergeCell ref="AT30:AY30"/>
    <mergeCell ref="D29:I29"/>
    <mergeCell ref="J29:O29"/>
    <mergeCell ref="P29:U29"/>
    <mergeCell ref="V29:AA29"/>
    <mergeCell ref="AB29:AG29"/>
    <mergeCell ref="AH29:AM29"/>
    <mergeCell ref="AZ27:BE27"/>
    <mergeCell ref="D28:I28"/>
    <mergeCell ref="J28:O28"/>
    <mergeCell ref="P28:U28"/>
    <mergeCell ref="V28:AA28"/>
    <mergeCell ref="AB28:AG28"/>
    <mergeCell ref="AH28:AM28"/>
    <mergeCell ref="AN28:AS28"/>
    <mergeCell ref="AT28:AY28"/>
    <mergeCell ref="AZ28:BE28"/>
    <mergeCell ref="A27:I27"/>
    <mergeCell ref="J27:O27"/>
    <mergeCell ref="P27:U27"/>
    <mergeCell ref="V27:AA27"/>
    <mergeCell ref="AN27:AS27"/>
    <mergeCell ref="AT27:AY27"/>
    <mergeCell ref="AB27:AG27"/>
    <mergeCell ref="AH27:AM27"/>
    <mergeCell ref="AT25:AY25"/>
    <mergeCell ref="AZ25:BE25"/>
    <mergeCell ref="AH26:AM26"/>
    <mergeCell ref="AN26:AS26"/>
    <mergeCell ref="AT26:AY26"/>
    <mergeCell ref="AZ26:BE26"/>
    <mergeCell ref="AH25:AM25"/>
    <mergeCell ref="AN25:AS25"/>
    <mergeCell ref="J25:O25"/>
    <mergeCell ref="P25:U25"/>
    <mergeCell ref="V25:AA25"/>
    <mergeCell ref="AB25:AG25"/>
    <mergeCell ref="A26:O26"/>
    <mergeCell ref="P26:U26"/>
    <mergeCell ref="V26:AA26"/>
    <mergeCell ref="AB26:AG26"/>
    <mergeCell ref="A25:I25"/>
    <mergeCell ref="AN21:AS21"/>
    <mergeCell ref="D22:I22"/>
    <mergeCell ref="J22:O22"/>
    <mergeCell ref="P22:U22"/>
    <mergeCell ref="V22:AA22"/>
    <mergeCell ref="AZ21:BE21"/>
    <mergeCell ref="AN22:AS22"/>
    <mergeCell ref="AT22:AY22"/>
    <mergeCell ref="AZ22:BE22"/>
    <mergeCell ref="AT21:AY21"/>
    <mergeCell ref="AT20:AY20"/>
    <mergeCell ref="AB22:AG22"/>
    <mergeCell ref="AH22:AM22"/>
    <mergeCell ref="AZ20:BE20"/>
    <mergeCell ref="D21:I21"/>
    <mergeCell ref="J21:O21"/>
    <mergeCell ref="P21:U21"/>
    <mergeCell ref="V21:AA21"/>
    <mergeCell ref="AB21:AG21"/>
    <mergeCell ref="AH21:AM21"/>
    <mergeCell ref="AN19:AS19"/>
    <mergeCell ref="AT19:AY19"/>
    <mergeCell ref="AZ19:BE19"/>
    <mergeCell ref="D20:I20"/>
    <mergeCell ref="J20:O20"/>
    <mergeCell ref="P20:U20"/>
    <mergeCell ref="V20:AA20"/>
    <mergeCell ref="AB20:AG20"/>
    <mergeCell ref="AH20:AM20"/>
    <mergeCell ref="AN20:AS20"/>
    <mergeCell ref="D19:I19"/>
    <mergeCell ref="J19:O19"/>
    <mergeCell ref="P19:U19"/>
    <mergeCell ref="V19:AA19"/>
    <mergeCell ref="AB19:AG19"/>
    <mergeCell ref="AH19:AM19"/>
    <mergeCell ref="D18:I18"/>
    <mergeCell ref="J18:O18"/>
    <mergeCell ref="P18:U18"/>
    <mergeCell ref="V18:AA18"/>
    <mergeCell ref="AN18:AS18"/>
    <mergeCell ref="AT18:AY18"/>
    <mergeCell ref="D17:I17"/>
    <mergeCell ref="J17:O17"/>
    <mergeCell ref="P17:U17"/>
    <mergeCell ref="V17:AA17"/>
    <mergeCell ref="AB17:AG17"/>
    <mergeCell ref="AH17:AM17"/>
    <mergeCell ref="AT17:AY17"/>
    <mergeCell ref="AZ17:BE17"/>
    <mergeCell ref="AT15:AY15"/>
    <mergeCell ref="AZ15:BE15"/>
    <mergeCell ref="AB18:AG18"/>
    <mergeCell ref="AH18:AM18"/>
    <mergeCell ref="AZ16:BE16"/>
    <mergeCell ref="AN17:AS17"/>
    <mergeCell ref="AZ18:BE18"/>
    <mergeCell ref="AN15:AS15"/>
    <mergeCell ref="AB16:AG16"/>
    <mergeCell ref="AH16:AM16"/>
    <mergeCell ref="AN16:AS16"/>
    <mergeCell ref="AT16:AY16"/>
    <mergeCell ref="D16:I16"/>
    <mergeCell ref="J16:O16"/>
    <mergeCell ref="P16:U16"/>
    <mergeCell ref="V16:AA16"/>
    <mergeCell ref="D15:I15"/>
    <mergeCell ref="J15:O15"/>
    <mergeCell ref="P15:U15"/>
    <mergeCell ref="V15:AA15"/>
    <mergeCell ref="AB15:AG15"/>
    <mergeCell ref="AH15:AM15"/>
    <mergeCell ref="D14:I14"/>
    <mergeCell ref="J14:O14"/>
    <mergeCell ref="P14:U14"/>
    <mergeCell ref="V14:AA14"/>
    <mergeCell ref="AN14:AS14"/>
    <mergeCell ref="AT14:AY14"/>
    <mergeCell ref="D13:I13"/>
    <mergeCell ref="J13:O13"/>
    <mergeCell ref="P13:U13"/>
    <mergeCell ref="V13:AA13"/>
    <mergeCell ref="AB13:AG13"/>
    <mergeCell ref="AH13:AM13"/>
    <mergeCell ref="AT13:AY13"/>
    <mergeCell ref="AZ13:BE13"/>
    <mergeCell ref="AT11:AY11"/>
    <mergeCell ref="AZ11:BE11"/>
    <mergeCell ref="AB14:AG14"/>
    <mergeCell ref="AH14:AM14"/>
    <mergeCell ref="AZ12:BE12"/>
    <mergeCell ref="AN13:AS13"/>
    <mergeCell ref="AZ14:BE14"/>
    <mergeCell ref="AB12:AG12"/>
    <mergeCell ref="AH12:AM12"/>
    <mergeCell ref="AN12:AS12"/>
    <mergeCell ref="AT12:AY12"/>
    <mergeCell ref="D12:I12"/>
    <mergeCell ref="J12:O12"/>
    <mergeCell ref="P12:U12"/>
    <mergeCell ref="V12:AA12"/>
    <mergeCell ref="AT9:AY9"/>
    <mergeCell ref="AZ9:BE9"/>
    <mergeCell ref="D11:I11"/>
    <mergeCell ref="J11:O11"/>
    <mergeCell ref="P11:U11"/>
    <mergeCell ref="V11:AA11"/>
    <mergeCell ref="AB11:AG11"/>
    <mergeCell ref="AH11:AM11"/>
    <mergeCell ref="AN11:AS11"/>
    <mergeCell ref="AH8:AM8"/>
    <mergeCell ref="AN8:AS8"/>
    <mergeCell ref="D9:I9"/>
    <mergeCell ref="J9:O9"/>
    <mergeCell ref="P9:U9"/>
    <mergeCell ref="V9:AA9"/>
    <mergeCell ref="AN9:AS9"/>
    <mergeCell ref="AN7:AS7"/>
    <mergeCell ref="AT7:AY7"/>
    <mergeCell ref="AB9:AG9"/>
    <mergeCell ref="AH9:AM9"/>
    <mergeCell ref="AZ7:BE7"/>
    <mergeCell ref="D8:I8"/>
    <mergeCell ref="J8:O8"/>
    <mergeCell ref="P8:U8"/>
    <mergeCell ref="V8:AA8"/>
    <mergeCell ref="AB8:AG8"/>
    <mergeCell ref="A2:AW2"/>
    <mergeCell ref="A3:C3"/>
    <mergeCell ref="D3:AC3"/>
    <mergeCell ref="I1:BE1"/>
    <mergeCell ref="AT8:AY8"/>
    <mergeCell ref="AZ8:BE8"/>
    <mergeCell ref="V6:AM6"/>
    <mergeCell ref="AN6:BE6"/>
    <mergeCell ref="AB7:AG7"/>
    <mergeCell ref="AH7:AM7"/>
    <mergeCell ref="A4:A7"/>
    <mergeCell ref="B4:B7"/>
    <mergeCell ref="C4:C7"/>
    <mergeCell ref="D4:BE4"/>
    <mergeCell ref="D5:U6"/>
    <mergeCell ref="V5:BE5"/>
    <mergeCell ref="D7:I7"/>
    <mergeCell ref="J7:O7"/>
    <mergeCell ref="P7:U7"/>
    <mergeCell ref="V7:AA7"/>
  </mergeCells>
  <hyperlinks>
    <hyperlink ref="A14" r:id="rId1" display="consultantplus://offline/ref=34531AFE0D713E5109F4E5E7BB403B8F3BF7B3D9E480AFFD46C133C2B88109AE993A99601D3A3FpBF"/>
    <hyperlink ref="A20" r:id="rId2" display="consultantplus://offline/ref=34531AFE0D713E5109F4E5E7BB403B8F3BF7B3D9E480AFFD46C133C2B88109AE993A99601D3A3FpBF"/>
  </hyperlink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36.125" style="0" customWidth="1"/>
    <col min="2" max="2" width="7.875" style="0" customWidth="1"/>
    <col min="3" max="3" width="18.125" style="0" customWidth="1"/>
  </cols>
  <sheetData>
    <row r="1" ht="12.75">
      <c r="C1" t="s">
        <v>152</v>
      </c>
    </row>
    <row r="2" spans="1:3" ht="41.25" customHeight="1">
      <c r="A2" s="251" t="s">
        <v>153</v>
      </c>
      <c r="B2" s="252"/>
      <c r="C2" s="252"/>
    </row>
    <row r="3" spans="1:3" ht="12.75">
      <c r="A3" s="255" t="s">
        <v>223</v>
      </c>
      <c r="B3" s="255"/>
      <c r="C3" s="255"/>
    </row>
    <row r="5" spans="1:3" ht="60">
      <c r="A5" s="49" t="s">
        <v>29</v>
      </c>
      <c r="B5" s="49" t="s">
        <v>109</v>
      </c>
      <c r="C5" s="49" t="s">
        <v>154</v>
      </c>
    </row>
    <row r="6" spans="1:3" ht="12.75">
      <c r="A6" s="50" t="s">
        <v>155</v>
      </c>
      <c r="B6" s="51" t="s">
        <v>156</v>
      </c>
      <c r="C6" s="50"/>
    </row>
    <row r="7" spans="1:3" ht="12.75">
      <c r="A7" s="50" t="s">
        <v>157</v>
      </c>
      <c r="B7" s="51" t="s">
        <v>158</v>
      </c>
      <c r="C7" s="50"/>
    </row>
    <row r="8" spans="1:3" ht="12.75">
      <c r="A8" s="50" t="s">
        <v>159</v>
      </c>
      <c r="B8" s="51" t="s">
        <v>160</v>
      </c>
      <c r="C8" s="50"/>
    </row>
    <row r="9" spans="1:3" ht="12.75">
      <c r="A9" s="50"/>
      <c r="B9" s="51"/>
      <c r="C9" s="50"/>
    </row>
    <row r="10" spans="1:3" ht="12.75">
      <c r="A10" s="50" t="s">
        <v>161</v>
      </c>
      <c r="B10" s="51" t="s">
        <v>162</v>
      </c>
      <c r="C10" s="50"/>
    </row>
    <row r="11" spans="1:3" ht="12.75">
      <c r="A11" s="50"/>
      <c r="B11" s="51"/>
      <c r="C11" s="50"/>
    </row>
    <row r="12" spans="1:3" ht="12.75">
      <c r="A12" s="50"/>
      <c r="B12" s="51"/>
      <c r="C12" s="50"/>
    </row>
    <row r="15" ht="12.75">
      <c r="C15" t="s">
        <v>163</v>
      </c>
    </row>
    <row r="17" spans="1:3" ht="12.75">
      <c r="A17" s="228" t="s">
        <v>164</v>
      </c>
      <c r="B17" s="228"/>
      <c r="C17" s="228"/>
    </row>
    <row r="19" spans="1:3" ht="42.75">
      <c r="A19" s="49" t="s">
        <v>29</v>
      </c>
      <c r="B19" s="49" t="s">
        <v>109</v>
      </c>
      <c r="C19" s="49" t="s">
        <v>187</v>
      </c>
    </row>
    <row r="20" spans="1:3" ht="12.75">
      <c r="A20" s="50" t="s">
        <v>165</v>
      </c>
      <c r="B20" s="51" t="s">
        <v>156</v>
      </c>
      <c r="C20" s="50"/>
    </row>
    <row r="21" spans="1:3" ht="70.5" customHeight="1">
      <c r="A21" s="52" t="s">
        <v>188</v>
      </c>
      <c r="B21" s="51" t="s">
        <v>158</v>
      </c>
      <c r="C21" s="50"/>
    </row>
    <row r="22" spans="1:3" ht="33" customHeight="1">
      <c r="A22" s="52" t="s">
        <v>166</v>
      </c>
      <c r="B22" s="51" t="s">
        <v>160</v>
      </c>
      <c r="C22" s="50"/>
    </row>
    <row r="23" spans="1:3" ht="12.75">
      <c r="A23" s="50"/>
      <c r="B23" s="51"/>
      <c r="C23" s="50"/>
    </row>
  </sheetData>
  <sheetProtection/>
  <mergeCells count="3">
    <mergeCell ref="A2:C2"/>
    <mergeCell ref="A3:C3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2017-02-01T11:59:39Z</cp:lastPrinted>
  <dcterms:created xsi:type="dcterms:W3CDTF">2011-01-11T10:25:48Z</dcterms:created>
  <dcterms:modified xsi:type="dcterms:W3CDTF">2017-03-09T13:51:15Z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